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I\2019\EEFF\3. Marzo 2019\4. Web 1-2019\"/>
    </mc:Choice>
  </mc:AlternateContent>
  <bookViews>
    <workbookView xWindow="0" yWindow="0" windowWidth="11100" windowHeight="6900"/>
  </bookViews>
  <sheets>
    <sheet name="CT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F41" i="1"/>
  <c r="E41" i="1"/>
  <c r="G33" i="1"/>
  <c r="J33" i="1" s="1"/>
  <c r="G31" i="1"/>
  <c r="J31" i="1" s="1"/>
  <c r="J41" i="1" s="1"/>
  <c r="G41" i="1" l="1"/>
  <c r="J44" i="1" l="1"/>
  <c r="H44" i="1"/>
  <c r="F44" i="1" l="1"/>
  <c r="D44" i="1"/>
</calcChain>
</file>

<file path=xl/sharedStrings.xml><?xml version="1.0" encoding="utf-8"?>
<sst xmlns="http://schemas.openxmlformats.org/spreadsheetml/2006/main" count="45" uniqueCount="31">
  <si>
    <t>ESTADO ANALÍTICO DEL EJERCICIO DEL PRESUPUESTO DE EGRESOS</t>
  </si>
  <si>
    <t>CLASIFICACIÓN ECONÓMICA (POR TIPO DE GASTO)</t>
  </si>
  <si>
    <t>Del 1 al 31 de Marzo de 2019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</si>
  <si>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</si>
  <si>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</si>
  <si>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</si>
  <si>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</si>
  <si>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</si>
  <si>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</si>
  <si>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</si>
  <si>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</si>
  <si>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</si>
  <si>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</si>
  <si>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</si>
  <si>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</si>
  <si>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</si>
  <si>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</si>
  <si>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</si>
  <si>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</si>
  <si>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</si>
  <si>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</si>
  <si>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</si>
  <si>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</si>
  <si>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</si>
  <si>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</si>
  <si>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</si>
  <si>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Pensiones y Jubilaciones</t>
  </si>
  <si>
    <t>Participaciones</t>
  </si>
  <si>
    <t>GUANAJUATO PUERTO INTERIOR, S.A. DE C.V.
Estado Analítico del Ejercicio del Presupuesto de Egresos
Clasificación Económica (por Tipo de Gasto)
Del 1 de enero al 31 de marzo de 2019</t>
  </si>
  <si>
    <t>Egresos</t>
  </si>
  <si>
    <t>6 = ( 3 - 4 )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</si>
</sst>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4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4" fillId="2" borderId="11" xfId="1" applyFont="1" applyFill="1" applyBorder="1" applyAlignment="1">
      <alignment horizontal="justify" vertical="center" wrapText="1"/>
    </xf>
    <xf numFmtId="0" fontId="6" fillId="2" borderId="0" xfId="0" applyFont="1" applyFill="1"/>
    <xf numFmtId="38" fontId="5" fillId="2" borderId="11" xfId="1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0" borderId="0" xfId="0" applyFont="1"/>
    <xf numFmtId="0" fontId="4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13" xfId="2" applyFont="1" applyFill="1" applyBorder="1" applyAlignment="1" applyProtection="1">
      <alignment horizontal="center" vertical="center" wrapText="1"/>
      <protection locked="0"/>
    </xf>
    <xf numFmtId="0" fontId="3" fillId="4" borderId="14" xfId="2" applyFont="1" applyFill="1" applyBorder="1" applyAlignment="1" applyProtection="1">
      <alignment horizontal="center" vertical="center" wrapText="1"/>
      <protection locked="0"/>
    </xf>
    <xf numFmtId="0" fontId="3" fillId="4" borderId="15" xfId="2" applyFont="1" applyFill="1" applyBorder="1" applyAlignment="1" applyProtection="1">
      <alignment horizontal="center" vertical="center" wrapText="1"/>
      <protection locked="0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4" fontId="3" fillId="4" borderId="9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/>
    </xf>
    <xf numFmtId="0" fontId="3" fillId="4" borderId="6" xfId="2" applyFont="1" applyFill="1" applyBorder="1" applyAlignment="1">
      <alignment horizontal="center" vertical="center"/>
    </xf>
    <xf numFmtId="4" fontId="3" fillId="4" borderId="4" xfId="2" applyNumberFormat="1" applyFont="1" applyFill="1" applyBorder="1" applyAlignment="1">
      <alignment horizontal="center" vertical="center" wrapText="1"/>
    </xf>
    <xf numFmtId="4" fontId="3" fillId="4" borderId="11" xfId="2" applyNumberFormat="1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4" borderId="4" xfId="2" applyNumberFormat="1" applyFont="1" applyFill="1" applyBorder="1" applyAlignment="1">
      <alignment horizontal="center" vertical="center" wrapText="1"/>
    </xf>
    <xf numFmtId="0" fontId="10" fillId="0" borderId="9" xfId="0" applyFont="1" applyBorder="1" applyProtection="1">
      <protection locked="0"/>
    </xf>
    <xf numFmtId="43" fontId="10" fillId="0" borderId="10" xfId="1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7" xfId="0" applyFont="1" applyFill="1" applyBorder="1" applyAlignment="1" applyProtection="1">
      <alignment horizontal="center"/>
    </xf>
    <xf numFmtId="0" fontId="10" fillId="0" borderId="11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4" fontId="3" fillId="0" borderId="11" xfId="0" applyNumberFormat="1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Border="1" applyProtection="1"/>
    <xf numFmtId="0" fontId="10" fillId="0" borderId="5" xfId="0" applyFont="1" applyBorder="1" applyProtection="1"/>
    <xf numFmtId="0" fontId="4" fillId="2" borderId="6" xfId="0" applyFont="1" applyFill="1" applyBorder="1"/>
    <xf numFmtId="0" fontId="10" fillId="0" borderId="8" xfId="0" applyFont="1" applyBorder="1" applyProtection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%20Invitado%204\Desktop\GTO%20PUERTO%20INTERIOR\2019\EEFF\Marzo\Estados%20Fros%20y%20Pptales%202019%20-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Mzo 19"/>
      <sheetName val="PC"/>
      <sheetName val="EAI"/>
      <sheetName val="CAdmon1"/>
      <sheetName val="CAdmon2"/>
      <sheetName val="CAdmon3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8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D16">
            <v>226867735</v>
          </cell>
          <cell r="F16">
            <v>226867735</v>
          </cell>
          <cell r="H16">
            <v>26923035.34</v>
          </cell>
          <cell r="J16">
            <v>25918602.68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7"/>
  <sheetViews>
    <sheetView showGridLines="0" tabSelected="1" zoomScale="85" zoomScaleNormal="85" workbookViewId="0">
      <selection activeCell="L31" sqref="L31"/>
    </sheetView>
  </sheetViews>
  <sheetFormatPr baseColWidth="10" defaultRowHeight="12.75" x14ac:dyDescent="0.2"/>
  <cols>
    <col min="1" max="1" width="2.5703125" style="1" customWidth="1"/>
    <col min="2" max="2" width="2" style="25" customWidth="1"/>
    <col min="3" max="3" width="45.85546875" style="25" customWidth="1"/>
    <col min="4" max="4" width="14.85546875" style="25" bestFit="1" customWidth="1"/>
    <col min="5" max="5" width="15.140625" style="25" bestFit="1" customWidth="1"/>
    <col min="6" max="6" width="15" style="25" bestFit="1" customWidth="1"/>
    <col min="7" max="7" width="15.28515625" style="25" customWidth="1"/>
    <col min="8" max="8" width="15" style="25" bestFit="1" customWidth="1"/>
    <col min="9" max="9" width="14.85546875" style="25" customWidth="1"/>
    <col min="10" max="10" width="15.140625" style="25" bestFit="1" customWidth="1"/>
    <col min="11" max="11" width="14.85546875" style="25" bestFit="1" customWidth="1"/>
    <col min="12" max="12" width="4" style="2" customWidth="1"/>
    <col min="13" max="16384" width="11.42578125" style="25"/>
  </cols>
  <sheetData>
    <row r="1" spans="1:11" ht="16.5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16.5" customHeight="1" x14ac:dyDescent="0.2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6.5" customHeight="1" x14ac:dyDescent="0.2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s="2" customFormat="1" x14ac:dyDescent="0.2">
      <c r="A4" s="1"/>
    </row>
    <row r="5" spans="1:11" s="2" customFormat="1" x14ac:dyDescent="0.2">
      <c r="A5" s="1"/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1:11" s="2" customFormat="1" x14ac:dyDescent="0.2">
      <c r="A6" s="1"/>
    </row>
    <row r="7" spans="1:11" x14ac:dyDescent="0.2">
      <c r="B7" s="34" t="s">
        <v>5</v>
      </c>
      <c r="C7" s="35"/>
      <c r="D7" s="40" t="s">
        <v>6</v>
      </c>
      <c r="E7" s="40"/>
      <c r="F7" s="40"/>
      <c r="G7" s="40"/>
      <c r="H7" s="40"/>
      <c r="I7" s="40"/>
      <c r="J7" s="40"/>
      <c r="K7" s="40" t="s">
        <v>7</v>
      </c>
    </row>
    <row r="8" spans="1:11" ht="25.5" x14ac:dyDescent="0.2">
      <c r="B8" s="36"/>
      <c r="C8" s="37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40"/>
    </row>
    <row r="9" spans="1:11" x14ac:dyDescent="0.2">
      <c r="B9" s="38"/>
      <c r="C9" s="39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1:11" x14ac:dyDescent="0.2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1">
        <v>1</v>
      </c>
      <c r="B11" s="11"/>
      <c r="C11" s="12" t="s">
        <v>17</v>
      </c>
      <c r="D11" s="13">
        <v>172852735</v>
      </c>
      <c r="E11" s="13">
        <v>-733899.99000000011</v>
      </c>
      <c r="F11" s="13">
        <v>172118835.00999999</v>
      </c>
      <c r="G11" s="13">
        <v>20784761.670000002</v>
      </c>
      <c r="H11" s="13">
        <v>20784761.710000001</v>
      </c>
      <c r="I11" s="13">
        <v>20279189.899999999</v>
      </c>
      <c r="J11" s="13">
        <v>20279189.899999999</v>
      </c>
      <c r="K11" s="13">
        <v>151334073.29999998</v>
      </c>
    </row>
    <row r="12" spans="1:11" x14ac:dyDescent="0.2">
      <c r="B12" s="11"/>
      <c r="C12" s="14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1">
        <v>2</v>
      </c>
      <c r="B13" s="16"/>
      <c r="C13" s="12" t="s">
        <v>18</v>
      </c>
      <c r="D13" s="13">
        <v>54015000</v>
      </c>
      <c r="E13" s="13">
        <v>733899.99</v>
      </c>
      <c r="F13" s="13">
        <v>54748899.990000002</v>
      </c>
      <c r="G13" s="13">
        <v>6138273.6300000008</v>
      </c>
      <c r="H13" s="13">
        <v>6138273.6300000008</v>
      </c>
      <c r="I13" s="13">
        <v>5639412.7800000003</v>
      </c>
      <c r="J13" s="13">
        <v>5639412.7800000003</v>
      </c>
      <c r="K13" s="13">
        <v>48610626.359999999</v>
      </c>
    </row>
    <row r="14" spans="1:11" x14ac:dyDescent="0.2">
      <c r="B14" s="11"/>
      <c r="C14" s="14"/>
      <c r="D14" s="17"/>
      <c r="E14" s="17"/>
      <c r="F14" s="17"/>
      <c r="G14" s="17"/>
      <c r="H14" s="17"/>
      <c r="I14" s="17"/>
      <c r="J14" s="17"/>
      <c r="K14" s="17"/>
    </row>
    <row r="15" spans="1:11" ht="25.5" x14ac:dyDescent="0.2">
      <c r="B15" s="16"/>
      <c r="C15" s="12" t="s">
        <v>19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x14ac:dyDescent="0.2">
      <c r="B16" s="16"/>
      <c r="C16" s="12"/>
      <c r="D16" s="17"/>
      <c r="E16" s="17"/>
      <c r="F16" s="17"/>
      <c r="G16" s="17"/>
      <c r="H16" s="17"/>
      <c r="I16" s="17"/>
      <c r="J16" s="17"/>
      <c r="K16" s="17"/>
    </row>
    <row r="17" spans="1:12" x14ac:dyDescent="0.2">
      <c r="B17" s="16"/>
      <c r="C17" s="12" t="s">
        <v>26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2" x14ac:dyDescent="0.2">
      <c r="B18" s="16"/>
      <c r="C18" s="12"/>
      <c r="D18" s="17"/>
      <c r="E18" s="17"/>
      <c r="F18" s="17"/>
      <c r="G18" s="17"/>
      <c r="H18" s="17"/>
      <c r="I18" s="17"/>
      <c r="J18" s="17"/>
      <c r="K18" s="17"/>
    </row>
    <row r="19" spans="1:12" x14ac:dyDescent="0.2">
      <c r="B19" s="16"/>
      <c r="C19" s="12" t="s">
        <v>27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2" x14ac:dyDescent="0.2">
      <c r="B20" s="18"/>
      <c r="C20" s="19"/>
      <c r="D20" s="20"/>
      <c r="E20" s="20"/>
      <c r="F20" s="20"/>
      <c r="G20" s="20"/>
      <c r="H20" s="20"/>
      <c r="I20" s="20"/>
      <c r="J20" s="20"/>
      <c r="K20" s="20"/>
    </row>
    <row r="21" spans="1:12" s="24" customFormat="1" x14ac:dyDescent="0.2">
      <c r="A21" s="21"/>
      <c r="B21" s="18"/>
      <c r="C21" s="19" t="s">
        <v>20</v>
      </c>
      <c r="D21" s="22">
        <v>226867735</v>
      </c>
      <c r="E21" s="22">
        <v>-1.1641532182693481E-10</v>
      </c>
      <c r="F21" s="22">
        <v>226867735</v>
      </c>
      <c r="G21" s="22">
        <v>26923035.300000004</v>
      </c>
      <c r="H21" s="22">
        <v>26923035.340000004</v>
      </c>
      <c r="I21" s="22">
        <v>25918602.68</v>
      </c>
      <c r="J21" s="22">
        <v>25918602.68</v>
      </c>
      <c r="K21" s="22">
        <v>199944699.65999997</v>
      </c>
      <c r="L21" s="23"/>
    </row>
    <row r="22" spans="1:12" s="2" customFormat="1" x14ac:dyDescent="0.2">
      <c r="A22" s="1"/>
    </row>
    <row r="23" spans="1:12" s="2" customFormat="1" x14ac:dyDescent="0.2">
      <c r="A23" s="1"/>
    </row>
    <row r="24" spans="1:12" s="2" customFormat="1" x14ac:dyDescent="0.2">
      <c r="A24" s="1"/>
    </row>
    <row r="25" spans="1:12" s="2" customFormat="1" x14ac:dyDescent="0.2">
      <c r="A25" s="1"/>
    </row>
    <row r="26" spans="1:12" s="2" customFormat="1" x14ac:dyDescent="0.2">
      <c r="A26" s="1"/>
      <c r="C26" s="41" t="s">
        <v>28</v>
      </c>
      <c r="D26" s="42"/>
      <c r="E26" s="42"/>
      <c r="F26" s="42"/>
      <c r="G26" s="42"/>
      <c r="H26" s="42"/>
      <c r="I26" s="42"/>
      <c r="J26" s="43"/>
    </row>
    <row r="27" spans="1:12" s="2" customFormat="1" x14ac:dyDescent="0.2">
      <c r="A27" s="1"/>
      <c r="C27" s="44" t="s">
        <v>5</v>
      </c>
      <c r="D27" s="45"/>
      <c r="E27" s="41" t="s">
        <v>29</v>
      </c>
      <c r="F27" s="42"/>
      <c r="G27" s="42"/>
      <c r="H27" s="42"/>
      <c r="I27" s="43"/>
      <c r="J27" s="46" t="s">
        <v>7</v>
      </c>
    </row>
    <row r="28" spans="1:12" s="2" customFormat="1" ht="25.5" x14ac:dyDescent="0.2">
      <c r="A28" s="1"/>
      <c r="C28" s="47"/>
      <c r="D28" s="48"/>
      <c r="E28" s="49" t="s">
        <v>8</v>
      </c>
      <c r="F28" s="49" t="s">
        <v>9</v>
      </c>
      <c r="G28" s="49" t="s">
        <v>10</v>
      </c>
      <c r="H28" s="49" t="s">
        <v>12</v>
      </c>
      <c r="I28" s="49" t="s">
        <v>14</v>
      </c>
      <c r="J28" s="50"/>
    </row>
    <row r="29" spans="1:12" s="2" customFormat="1" x14ac:dyDescent="0.2">
      <c r="A29" s="1"/>
      <c r="C29" s="51"/>
      <c r="D29" s="52"/>
      <c r="E29" s="53">
        <v>1</v>
      </c>
      <c r="F29" s="53">
        <v>2</v>
      </c>
      <c r="G29" s="53" t="s">
        <v>15</v>
      </c>
      <c r="H29" s="53">
        <v>4</v>
      </c>
      <c r="I29" s="53">
        <v>5</v>
      </c>
      <c r="J29" s="53" t="s">
        <v>30</v>
      </c>
    </row>
    <row r="30" spans="1:12" s="2" customFormat="1" x14ac:dyDescent="0.2">
      <c r="A30" s="1"/>
      <c r="C30" s="62"/>
      <c r="D30" s="63"/>
      <c r="E30" s="54"/>
      <c r="F30" s="54"/>
      <c r="G30" s="54"/>
      <c r="H30" s="54"/>
      <c r="I30" s="54"/>
      <c r="J30" s="54"/>
    </row>
    <row r="31" spans="1:12" s="2" customFormat="1" x14ac:dyDescent="0.2">
      <c r="A31" s="1"/>
      <c r="C31" s="64" t="s">
        <v>17</v>
      </c>
      <c r="D31" s="65"/>
      <c r="E31" s="55">
        <v>172852735</v>
      </c>
      <c r="F31" s="55">
        <v>-733899.99000000011</v>
      </c>
      <c r="G31" s="55">
        <f>+E31+F31</f>
        <v>172118835.00999999</v>
      </c>
      <c r="H31" s="55">
        <v>20784761.710000001</v>
      </c>
      <c r="I31" s="55">
        <v>20279189.899999999</v>
      </c>
      <c r="J31" s="55">
        <f>+G31-H31</f>
        <v>151334073.29999998</v>
      </c>
    </row>
    <row r="32" spans="1:12" s="2" customFormat="1" x14ac:dyDescent="0.2">
      <c r="A32" s="1"/>
      <c r="C32" s="64"/>
      <c r="D32" s="65"/>
      <c r="E32" s="56"/>
      <c r="F32" s="56"/>
      <c r="G32" s="56"/>
      <c r="H32" s="56"/>
      <c r="I32" s="56"/>
      <c r="J32" s="56"/>
    </row>
    <row r="33" spans="1:11" s="2" customFormat="1" x14ac:dyDescent="0.2">
      <c r="A33" s="1"/>
      <c r="C33" s="64" t="s">
        <v>18</v>
      </c>
      <c r="D33" s="65"/>
      <c r="E33" s="55">
        <v>54015000</v>
      </c>
      <c r="F33" s="55">
        <v>733899.99</v>
      </c>
      <c r="G33" s="55">
        <f>+E33+F33</f>
        <v>54748899.990000002</v>
      </c>
      <c r="H33" s="55">
        <v>6138273.6300000008</v>
      </c>
      <c r="I33" s="55">
        <v>5639412.7800000003</v>
      </c>
      <c r="J33" s="55">
        <f>+G33-H33</f>
        <v>48610626.359999999</v>
      </c>
    </row>
    <row r="34" spans="1:11" s="2" customFormat="1" x14ac:dyDescent="0.2">
      <c r="A34" s="1"/>
      <c r="C34" s="64"/>
      <c r="D34" s="65"/>
      <c r="E34" s="56"/>
      <c r="F34" s="56"/>
      <c r="G34" s="56"/>
      <c r="H34" s="56"/>
      <c r="I34" s="56"/>
      <c r="J34" s="56"/>
    </row>
    <row r="35" spans="1:11" s="2" customFormat="1" x14ac:dyDescent="0.2">
      <c r="A35" s="1"/>
      <c r="C35" s="64" t="s">
        <v>19</v>
      </c>
      <c r="D35" s="65"/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</row>
    <row r="36" spans="1:11" s="2" customFormat="1" x14ac:dyDescent="0.2">
      <c r="A36" s="1"/>
      <c r="C36" s="64"/>
      <c r="D36" s="65"/>
      <c r="E36" s="56"/>
      <c r="F36" s="56"/>
      <c r="G36" s="56"/>
      <c r="H36" s="56"/>
      <c r="I36" s="56"/>
      <c r="J36" s="56"/>
    </row>
    <row r="37" spans="1:11" s="2" customFormat="1" x14ac:dyDescent="0.2">
      <c r="A37" s="1"/>
      <c r="C37" s="64" t="s">
        <v>26</v>
      </c>
      <c r="D37" s="65"/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</row>
    <row r="38" spans="1:11" s="2" customFormat="1" x14ac:dyDescent="0.2">
      <c r="A38" s="1"/>
      <c r="C38" s="64"/>
      <c r="D38" s="65"/>
      <c r="E38" s="56"/>
      <c r="F38" s="56"/>
      <c r="G38" s="56"/>
      <c r="H38" s="56"/>
      <c r="I38" s="56"/>
      <c r="J38" s="56"/>
    </row>
    <row r="39" spans="1:11" s="2" customFormat="1" x14ac:dyDescent="0.2">
      <c r="A39" s="1"/>
      <c r="C39" s="64" t="s">
        <v>27</v>
      </c>
      <c r="D39" s="65"/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</row>
    <row r="40" spans="1:11" s="2" customFormat="1" x14ac:dyDescent="0.2">
      <c r="A40" s="1"/>
      <c r="C40" s="57"/>
      <c r="D40" s="66"/>
      <c r="E40" s="58"/>
      <c r="F40" s="58"/>
      <c r="G40" s="58"/>
      <c r="H40" s="58"/>
      <c r="I40" s="58"/>
      <c r="J40" s="58"/>
    </row>
    <row r="41" spans="1:11" s="2" customFormat="1" x14ac:dyDescent="0.2">
      <c r="A41" s="1"/>
      <c r="C41" s="59"/>
      <c r="D41" s="60" t="s">
        <v>20</v>
      </c>
      <c r="E41" s="61">
        <f t="shared" ref="E41:I41" si="0">+SUM(E30:E40)</f>
        <v>226867735</v>
      </c>
      <c r="F41" s="61">
        <f t="shared" si="0"/>
        <v>-1.1641532182693481E-10</v>
      </c>
      <c r="G41" s="61">
        <f t="shared" si="0"/>
        <v>226867735</v>
      </c>
      <c r="H41" s="61">
        <f t="shared" si="0"/>
        <v>26923035.340000004</v>
      </c>
      <c r="I41" s="61">
        <f t="shared" si="0"/>
        <v>25918602.68</v>
      </c>
      <c r="J41" s="61">
        <f>+SUM(J30:J40)</f>
        <v>199944699.65999997</v>
      </c>
    </row>
    <row r="42" spans="1:11" s="2" customFormat="1" x14ac:dyDescent="0.2">
      <c r="A42" s="1"/>
    </row>
    <row r="43" spans="1:11" x14ac:dyDescent="0.2">
      <c r="C43" s="26" t="s">
        <v>21</v>
      </c>
    </row>
    <row r="44" spans="1:11" x14ac:dyDescent="0.2">
      <c r="D44" s="27" t="str">
        <f>IF(D21=[2]CAdmon1!D16," ","ERROR")</f>
        <v xml:space="preserve"> </v>
      </c>
      <c r="E44" s="27"/>
      <c r="F44" s="27" t="str">
        <f>IF(F21=[2]CAdmon1!F16," ","ERROR")</f>
        <v xml:space="preserve"> </v>
      </c>
      <c r="G44" s="27"/>
      <c r="H44" s="27" t="str">
        <f>IF(H21=[2]CAdmon1!H16," ","ERROR")</f>
        <v xml:space="preserve"> </v>
      </c>
      <c r="I44" s="27"/>
      <c r="J44" s="27" t="str">
        <f>IF(J21=[2]CAdmon1!J16," ","ERROR")</f>
        <v xml:space="preserve"> </v>
      </c>
      <c r="K44" s="27"/>
    </row>
    <row r="45" spans="1:11" x14ac:dyDescent="0.2">
      <c r="C45" s="28"/>
    </row>
    <row r="46" spans="1:11" x14ac:dyDescent="0.2">
      <c r="C46" s="31" t="s">
        <v>22</v>
      </c>
      <c r="D46" s="31"/>
      <c r="G46" s="31" t="s">
        <v>23</v>
      </c>
      <c r="H46" s="31"/>
      <c r="I46" s="31"/>
      <c r="J46" s="31"/>
      <c r="K46" s="29"/>
    </row>
    <row r="47" spans="1:11" x14ac:dyDescent="0.2">
      <c r="C47" s="32" t="s">
        <v>24</v>
      </c>
      <c r="D47" s="32"/>
      <c r="G47" s="32" t="s">
        <v>25</v>
      </c>
      <c r="H47" s="32"/>
      <c r="I47" s="32"/>
      <c r="J47" s="32"/>
      <c r="K47" s="30"/>
    </row>
  </sheetData>
  <mergeCells count="14">
    <mergeCell ref="C46:D46"/>
    <mergeCell ref="G46:J46"/>
    <mergeCell ref="C47:D47"/>
    <mergeCell ref="G47:J47"/>
    <mergeCell ref="B1:K1"/>
    <mergeCell ref="B2:K2"/>
    <mergeCell ref="B3:K3"/>
    <mergeCell ref="B7:C9"/>
    <mergeCell ref="D7:J7"/>
    <mergeCell ref="K7:K8"/>
    <mergeCell ref="C26:J26"/>
    <mergeCell ref="C27:D29"/>
    <mergeCell ref="E27:I27"/>
    <mergeCell ref="J27:J28"/>
  </mergeCells>
  <pageMargins left="0.7" right="0.7" top="0.38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2019-05-23T19:26:09Z</cp:lastPrinted>
  <dcterms:created xsi:type="dcterms:W3CDTF">2019-04-11T16:25:41Z</dcterms:created>
  <dcterms:modified xsi:type="dcterms:W3CDTF">2019-05-23T19:26:15Z</dcterms:modified>
</cp:coreProperties>
</file>