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6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H28" i="1" s="1"/>
  <c r="F23" i="1"/>
  <c r="F28" i="1" s="1"/>
  <c r="E23" i="1"/>
  <c r="G23" i="1" s="1"/>
  <c r="J23" i="1" l="1"/>
  <c r="E28" i="1"/>
  <c r="I28" i="1"/>
  <c r="G28" i="1"/>
  <c r="J28" i="1" l="1"/>
</calcChain>
</file>

<file path=xl/sharedStrings.xml><?xml version="1.0" encoding="utf-8"?>
<sst xmlns="http://schemas.openxmlformats.org/spreadsheetml/2006/main" count="43" uniqueCount="41">
  <si>
    <t>ESTADO ANALÍTICO DE INGRESOS</t>
  </si>
  <si>
    <t>POR FUENTE DE FINANCIAMIENTO Y FUENTE DE FINANCIAMIENTO/RUBRO</t>
  </si>
  <si>
    <t>Del 1 de Enero al 30 de Septiembre de 2016</t>
  </si>
  <si>
    <t xml:space="preserve">Ente Público:      </t>
  </si>
  <si>
    <t>GUANAJUATO PUERTO INTERIOR, S.A. DE C.V.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</si>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</sst>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10" fillId="2" borderId="0" xfId="0" applyFont="1" applyFill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9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BC Sep 16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Ago 15"/>
      <sheetName val="BC Ago 14"/>
      <sheetName val="INGRESOS"/>
      <sheetName val="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">
          <cell r="AA8">
            <v>263277225</v>
          </cell>
        </row>
        <row r="10">
          <cell r="AA10">
            <v>261430000</v>
          </cell>
        </row>
        <row r="11">
          <cell r="AB11">
            <v>430095551.35000002</v>
          </cell>
        </row>
        <row r="12">
          <cell r="AB12">
            <v>424707224.20999998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M38" sqref="M38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1:10" ht="12" customHeight="1" x14ac:dyDescent="0.2">
      <c r="A15" s="19"/>
      <c r="B15" s="25" t="s">
        <v>23</v>
      </c>
      <c r="C15" s="26"/>
      <c r="D15" s="27"/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1:10" ht="12" customHeight="1" x14ac:dyDescent="0.2">
      <c r="A16" s="19"/>
      <c r="B16" s="29"/>
      <c r="C16" s="26" t="s">
        <v>24</v>
      </c>
      <c r="D16" s="27"/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1:10" ht="12" customHeight="1" x14ac:dyDescent="0.2">
      <c r="A19" s="19"/>
      <c r="B19" s="29"/>
      <c r="C19" s="26" t="s">
        <v>24</v>
      </c>
      <c r="D19" s="27"/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f>+[1]INGRESOS!AA8</f>
        <v>263277225</v>
      </c>
      <c r="F23" s="28">
        <f>+[1]INGRESOS!AA10</f>
        <v>261430000</v>
      </c>
      <c r="G23" s="28">
        <f>+E23+F23</f>
        <v>524707225</v>
      </c>
      <c r="H23" s="28">
        <f>+[1]INGRESOS!AB11</f>
        <v>430095551.35000002</v>
      </c>
      <c r="I23" s="28">
        <f>+[1]INGRESOS!AB12</f>
        <v>424707224.20999998</v>
      </c>
      <c r="J23" s="28">
        <f>+I23-E23</f>
        <v>161429999.20999998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12" customHeight="1" x14ac:dyDescent="0.2">
      <c r="A25" s="30"/>
      <c r="B25" s="25" t="s">
        <v>31</v>
      </c>
      <c r="C25" s="26"/>
      <c r="D25" s="27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1:10" ht="12" customHeight="1" x14ac:dyDescent="0.2">
      <c r="A27" s="19"/>
      <c r="B27" s="31"/>
      <c r="C27" s="32"/>
      <c r="D27" s="33"/>
      <c r="E27" s="34"/>
      <c r="F27" s="35"/>
      <c r="G27" s="35"/>
      <c r="H27" s="35"/>
      <c r="I27" s="35"/>
      <c r="J27" s="35"/>
    </row>
    <row r="28" spans="1:10" ht="12" customHeight="1" x14ac:dyDescent="0.2">
      <c r="A28" s="5"/>
      <c r="B28" s="36"/>
      <c r="C28" s="37"/>
      <c r="D28" s="38" t="s">
        <v>33</v>
      </c>
      <c r="E28" s="28">
        <f>SUM(E11+E12+E13+E14+E15+E18+E23+E24+E25+E26)</f>
        <v>263277225</v>
      </c>
      <c r="F28" s="28">
        <f>SUM(F11+F12+F13+F14+F15+F18+F23+F24+F25+F26)</f>
        <v>261430000</v>
      </c>
      <c r="G28" s="28">
        <f>SUM(G11+G12+G13+G14+G15+G18+G23+G24+G25+G26)</f>
        <v>524707225</v>
      </c>
      <c r="H28" s="28">
        <f>SUM(H11+H12+H13+H14+H15+H18+H23+H24+H25+H26)</f>
        <v>430095551.35000002</v>
      </c>
      <c r="I28" s="28">
        <f>SUM(I11+I12+I13+I14+I15+I18+I23+I24+I25+I26)</f>
        <v>424707224.20999998</v>
      </c>
      <c r="J28" s="39">
        <f>IF(I28&gt;E28,I28-E28,0)</f>
        <v>161429999.20999998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/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x14ac:dyDescent="0.2">
      <c r="A31" s="19"/>
      <c r="B31" s="1" t="s">
        <v>35</v>
      </c>
      <c r="C31" s="51"/>
      <c r="D31" s="51"/>
      <c r="E31" s="51"/>
      <c r="F31" s="51"/>
      <c r="G31" s="51"/>
      <c r="H31" s="51"/>
      <c r="I31" s="51"/>
      <c r="J31" s="51"/>
    </row>
    <row r="32" spans="1:10" x14ac:dyDescent="0.2">
      <c r="B32" s="45" t="s">
        <v>36</v>
      </c>
      <c r="C32" s="45"/>
      <c r="D32" s="45"/>
      <c r="E32" s="45"/>
      <c r="F32" s="45"/>
      <c r="G32" s="45"/>
      <c r="H32" s="45"/>
      <c r="I32" s="45"/>
      <c r="J32" s="45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6" spans="2:11" x14ac:dyDescent="0.2">
      <c r="D36" s="46"/>
    </row>
    <row r="37" spans="2:11" x14ac:dyDescent="0.2">
      <c r="D37" s="47" t="s">
        <v>37</v>
      </c>
      <c r="E37" s="47"/>
      <c r="F37" s="48"/>
      <c r="G37" s="48"/>
      <c r="H37" s="47" t="s">
        <v>38</v>
      </c>
      <c r="I37" s="47"/>
      <c r="J37" s="47"/>
      <c r="K37" s="47"/>
    </row>
    <row r="38" spans="2:11" ht="12" customHeight="1" x14ac:dyDescent="0.2">
      <c r="D38" s="49" t="s">
        <v>39</v>
      </c>
      <c r="E38" s="49"/>
      <c r="F38" s="50"/>
      <c r="G38" s="50"/>
      <c r="H38" s="49" t="s">
        <v>40</v>
      </c>
      <c r="I38" s="49"/>
      <c r="J38" s="49"/>
      <c r="K38" s="49"/>
    </row>
  </sheetData>
  <mergeCells count="28">
    <mergeCell ref="D37:E37"/>
    <mergeCell ref="H37:K37"/>
    <mergeCell ref="D38:E38"/>
    <mergeCell ref="H38:K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2017-07-05T15:24:15Z</cp:lastPrinted>
  <dcterms:created xsi:type="dcterms:W3CDTF">2017-07-05T15:21:55Z</dcterms:created>
  <dcterms:modified xsi:type="dcterms:W3CDTF">2017-07-05T15:24:26Z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