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5\"/>
    </mc:Choice>
  </mc:AlternateContent>
  <bookViews>
    <workbookView xWindow="0" yWindow="0" windowWidth="20490" windowHeight="8445"/>
  </bookViews>
  <sheets>
    <sheet name="NOTAS" sheetId="1" r:id="rId1"/>
  </sheets>
  <externalReferences>
    <externalReference r:id="rId2"/>
  </externalReferences>
  <definedNames>
    <definedName name="_xlnm.Print_Area" localSheetId="0">NOTAS!$A$1:$F$1095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76" i="1" l="1"/>
  <c r="B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76" i="1" s="1"/>
  <c r="D1046" i="1"/>
  <c r="D1027" i="1"/>
  <c r="D1055" i="1" s="1"/>
  <c r="D1013" i="1"/>
  <c r="D1006" i="1"/>
  <c r="D1019" i="1" s="1"/>
  <c r="B993" i="1"/>
  <c r="C965" i="1"/>
  <c r="B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65" i="1" s="1"/>
  <c r="C935" i="1"/>
  <c r="B935" i="1"/>
  <c r="C921" i="1"/>
  <c r="B921" i="1"/>
  <c r="B912" i="1"/>
  <c r="C910" i="1" s="1"/>
  <c r="C908" i="1"/>
  <c r="C904" i="1"/>
  <c r="C901" i="1"/>
  <c r="C900" i="1"/>
  <c r="C898" i="1"/>
  <c r="C897" i="1"/>
  <c r="C896" i="1"/>
  <c r="C894" i="1"/>
  <c r="C893" i="1"/>
  <c r="C892" i="1"/>
  <c r="C890" i="1"/>
  <c r="C889" i="1"/>
  <c r="C888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B839" i="1"/>
  <c r="B829" i="1"/>
  <c r="B817" i="1"/>
  <c r="B810" i="1"/>
  <c r="B803" i="1"/>
  <c r="B790" i="1"/>
  <c r="E783" i="1"/>
  <c r="D783" i="1"/>
  <c r="C783" i="1"/>
  <c r="B783" i="1"/>
  <c r="B677" i="1"/>
  <c r="B664" i="1"/>
  <c r="C657" i="1"/>
  <c r="B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57" i="1" s="1"/>
  <c r="E617" i="1"/>
  <c r="C617" i="1"/>
  <c r="B617" i="1"/>
  <c r="D615" i="1"/>
  <c r="D614" i="1"/>
  <c r="D613" i="1"/>
  <c r="D612" i="1"/>
  <c r="D611" i="1"/>
  <c r="D610" i="1"/>
  <c r="D609" i="1"/>
  <c r="D608" i="1"/>
  <c r="D607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617" i="1" s="1"/>
  <c r="B292" i="1"/>
  <c r="B280" i="1"/>
  <c r="B273" i="1"/>
  <c r="E189" i="1"/>
  <c r="D189" i="1"/>
  <c r="C189" i="1"/>
  <c r="B189" i="1"/>
  <c r="D179" i="1"/>
  <c r="C179" i="1"/>
  <c r="B179" i="1"/>
  <c r="D19" i="1"/>
  <c r="B19" i="1"/>
  <c r="B5" i="1"/>
  <c r="C887" i="1" l="1"/>
  <c r="C912" i="1" s="1"/>
  <c r="C891" i="1"/>
  <c r="C895" i="1"/>
  <c r="C899" i="1"/>
  <c r="C903" i="1"/>
  <c r="C907" i="1"/>
  <c r="C911" i="1"/>
  <c r="C905" i="1"/>
  <c r="C909" i="1"/>
  <c r="C902" i="1"/>
  <c r="C906" i="1"/>
</calcChain>
</file>

<file path=xl/sharedStrings.xml><?xml version="1.0" encoding="utf-8"?>
<sst xmlns="http://schemas.openxmlformats.org/spreadsheetml/2006/main" count="1015" uniqueCount="940">
  <si>
    <t xml:space="preserve">NOTAS A LOS ESTADOS FINANCIEROS </t>
  </si>
  <si>
    <t>Al 30 de Junio del 2015</t>
  </si>
  <si>
    <t>Ente Público: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</si>
  <si>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</si>
  <si>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</si>
  <si>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</si>
  <si>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</si>
  <si>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</si>
  <si>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</si>
  <si>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</si>
  <si>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</si>
  <si>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'11140-0003-0000-0000 Banbajio Mercado de Dinero y Operaciones Especiale</t>
  </si>
  <si>
    <t>'11140-0004-0000-0000 Santander 65503219561 Inversiones a Corto Plazo</t>
  </si>
  <si>
    <t>* DERECHOSA RECIBIR EFECTIVO Y EQUIVALENTES Y BIENES O SERVICIOS A RECIBIR</t>
  </si>
  <si>
    <t>ESF-02 INGRESOS P/RECUPERAR</t>
  </si>
  <si>
    <t>2014</t>
  </si>
  <si>
    <t>2013</t>
  </si>
  <si>
    <t>ADE Asociados SA De CV</t>
  </si>
  <si>
    <t>Akebono Brake Mexico SA De CV</t>
  </si>
  <si>
    <t>Almacenes Generales del Bajio SA De CV</t>
  </si>
  <si>
    <t>Almacenes Generales del Bajio SA De CV (Complement</t>
  </si>
  <si>
    <t>Almacenes Generales del Bajio SA De CV (USD)</t>
  </si>
  <si>
    <t>American Industries de Occidente SA De CV</t>
  </si>
  <si>
    <t>Asahi Aluminium Mexico SA De CV</t>
  </si>
  <si>
    <t>Ashimori Industria de Mexico SA De CV</t>
  </si>
  <si>
    <t>Beiersdof Manufacturing Mexico</t>
  </si>
  <si>
    <t>BI Advisor Bajio SC</t>
  </si>
  <si>
    <t>Bio Pappel SAB de CV</t>
  </si>
  <si>
    <t>Bona Qro SA De CV</t>
  </si>
  <si>
    <t>Calzado Coqueta SA De CV</t>
  </si>
  <si>
    <t>Centro de Abastecimiento Puerto Interior (Complem)</t>
  </si>
  <si>
    <t>Centro de Distribucion Emyco SA De CV</t>
  </si>
  <si>
    <t>Centro para el desarrollo infantil SC</t>
  </si>
  <si>
    <t>Coficab Leon S De RL De CV</t>
  </si>
  <si>
    <t>Copo Textile Mexico SA De CV</t>
  </si>
  <si>
    <t>Corporacion Mitsuba de Mexico SA De CV</t>
  </si>
  <si>
    <t>Denso Mexico SA De CV</t>
  </si>
  <si>
    <t>Distribuidora Flexi SA De CV</t>
  </si>
  <si>
    <t>Distribuidora Grupar SA De CV (Complemento)</t>
  </si>
  <si>
    <t>Distribuidora Grupar SA De CV (USD)</t>
  </si>
  <si>
    <t>Edna Alejandra Orozco Lozano (Complemento)</t>
  </si>
  <si>
    <t>Edna Alejandra Orozco Lozano (USD)</t>
  </si>
  <si>
    <t>Edna Alejandro Orozco Lozano</t>
  </si>
  <si>
    <t>Estafeta Mexicana SA De CV</t>
  </si>
  <si>
    <t>Faist Alucast S De RL De CV</t>
  </si>
  <si>
    <t>Faist Alucast S De RL De CV (Complemento)</t>
  </si>
  <si>
    <t>Faist Alucast S De RL De CV (USD)</t>
  </si>
  <si>
    <t>Farmacias de Similares SA De CV</t>
  </si>
  <si>
    <t>Faurecia Exhaust Mexicana S.A. de C.V.</t>
  </si>
  <si>
    <t>Faurecia Exhaust Mexicana SA De CV (Complemento)</t>
  </si>
  <si>
    <t>Faurecia Exhaust Mexicana SA De CV (USD)</t>
  </si>
  <si>
    <t>Faurecia Sistemas Automotrices De Mexico (Compleme</t>
  </si>
  <si>
    <t>Faurecia Sistemas Automotrices De Mexico (USD)</t>
  </si>
  <si>
    <t>Ferrocarril Mexicano SA De CV (Complemento)</t>
  </si>
  <si>
    <t>Ferrocarril Mexicano SA De CV (USD)</t>
  </si>
  <si>
    <t>Fujita Corporation</t>
  </si>
  <si>
    <t>Gemetytec de Guanajuato SA De CV</t>
  </si>
  <si>
    <t>Gobierno del Estado de Guanajuato</t>
  </si>
  <si>
    <t>Grupo Flexi de Leon SA De CV</t>
  </si>
  <si>
    <t>Grupo Industrial Ital Moda SA De CV</t>
  </si>
  <si>
    <t>Guala Dispensing Mexico SA De CV</t>
  </si>
  <si>
    <t>Hal Aluminum México S.A. de C.V.</t>
  </si>
  <si>
    <t>Hazama Ando Corporation</t>
  </si>
  <si>
    <t>Hino Motors Manufacturing México S.A. de C.V.</t>
  </si>
  <si>
    <t>Hino Motors Manufacturing México SA de CV (Complem</t>
  </si>
  <si>
    <t>Hino Motors Manufacturing México SA de CV (USD)</t>
  </si>
  <si>
    <t>Hirotec Tooling de México, S. de R.L. de C.V.</t>
  </si>
  <si>
    <t>Hiruta México, S.A. de C.V</t>
  </si>
  <si>
    <t>Honda Lock México, S.A. de C.V.</t>
  </si>
  <si>
    <t>HSBC Mexico SA IBM Division Fiduciaria</t>
  </si>
  <si>
    <t>IK Plastic Compound Mexico SA De CV</t>
  </si>
  <si>
    <t>Inmobiliaria Hotsson SA De CV</t>
  </si>
  <si>
    <t>Inmobiliaria Las Cruces SA De CV</t>
  </si>
  <si>
    <t>Inmobiliaria Magaña Mendez SA de CV (Complemento)</t>
  </si>
  <si>
    <t>Inmobiliaria Magaña Mendez SA de CV (USD)</t>
  </si>
  <si>
    <t>Inmobiliaria Marala SA De CV (Complemento)</t>
  </si>
  <si>
    <t>Inmobiliaria Marala SA De CV (USD)</t>
  </si>
  <si>
    <t>Inmobiliaria Pavimar SA De CV</t>
  </si>
  <si>
    <t>Innova Dintel Guanajuato SA de CV</t>
  </si>
  <si>
    <t>Instituto de Seguridad Social del Estado de Guanaj</t>
  </si>
  <si>
    <t>Instituto para Formacion y Desarrollo Volkswagen S</t>
  </si>
  <si>
    <t>Intervias Global Services SA De CV</t>
  </si>
  <si>
    <t>IPC Piqua de Mexico S de RL de CV</t>
  </si>
  <si>
    <t>IQ Servicios en Linea S De RL De CV</t>
  </si>
  <si>
    <t>JLB Inmobiliaria SA De CV</t>
  </si>
  <si>
    <t>John Udo Von Frantzius (Complemento)</t>
  </si>
  <si>
    <t>John Udo Von Frantzius (USD)</t>
  </si>
  <si>
    <t>Jose Daniel Alejandri Vazquez</t>
  </si>
  <si>
    <t>Kasaviva SA De CV</t>
  </si>
  <si>
    <t>Kasaviva SA De CV (Complemento)</t>
  </si>
  <si>
    <t>Kasaviva SA De CV (USD)</t>
  </si>
  <si>
    <t>Kautex Textron de Mexico SRL De CV</t>
  </si>
  <si>
    <t>Kawada Mx SA de CV</t>
  </si>
  <si>
    <t>Kolektor Gto SA De CV (Complemento)</t>
  </si>
  <si>
    <t>KYB Mexico SA de CV</t>
  </si>
  <si>
    <t>Lub y Rec De Mexico SA De CV (Complemento)</t>
  </si>
  <si>
    <t>Lub y Rec De Mexico SA De CV (USD)</t>
  </si>
  <si>
    <t>M+W High Techs Projects SRL De CV</t>
  </si>
  <si>
    <t>Mailhot de Mexico SRL De CV</t>
  </si>
  <si>
    <t>Martinrea Developments de Mexico SA De CV</t>
  </si>
  <si>
    <t>Matsuju Mexicana SA De CV</t>
  </si>
  <si>
    <t>Medical And Health Del Bajio SA De CV</t>
  </si>
  <si>
    <t>Nestle Mexico SA De CV</t>
  </si>
  <si>
    <t>Nestle Mexico SA De CV (Complemento)</t>
  </si>
  <si>
    <t>Nestle Mexico SA De CV (USD)</t>
  </si>
  <si>
    <t>Nippon Bee Chemical México SA de CV</t>
  </si>
  <si>
    <t>Nippon Steel Pipe México SA de CV (Complemento)</t>
  </si>
  <si>
    <t>Nippon Steel Pipe México SA de CV (USD)</t>
  </si>
  <si>
    <t>Nippon Steel Pipe México, S.A. de C.V.</t>
  </si>
  <si>
    <t>Nippon Stell &amp; Shumikin Pipe Mexico Servicios SA D</t>
  </si>
  <si>
    <t>Nishikawa Cooper Mexico SA De CV</t>
  </si>
  <si>
    <t>NSK Servicios de Mexico SA De CV</t>
  </si>
  <si>
    <t>Ohashi Technica Mexico SA De CV</t>
  </si>
  <si>
    <t>Orbis Plastic Molding De Mexico S De RL De CV</t>
  </si>
  <si>
    <t xml:space="preserve">Pae Proyeccion y Administracion Empresarial SA De </t>
  </si>
  <si>
    <t>Parque Agro Tecnologico Xonotli SA De CV</t>
  </si>
  <si>
    <t>Pirelli Neumaticos SA De CV</t>
  </si>
  <si>
    <t>Pirelli Neumaticos SA De CV (Complemento)</t>
  </si>
  <si>
    <t>Pirelli Neumaticos SA De CV (USD)</t>
  </si>
  <si>
    <t>Planeacion Control y Aseguramiento SA De CV</t>
  </si>
  <si>
    <t>Playclub SA De CV</t>
  </si>
  <si>
    <t>Pro Industrial Parks SA De CV</t>
  </si>
  <si>
    <t>Pro Industrial Parks SA De CV (Complemento)</t>
  </si>
  <si>
    <t>Pro Industrial Parks SA De CV (USD)</t>
  </si>
  <si>
    <t>Promotora de exportaciones y comercio internaciona</t>
  </si>
  <si>
    <t>Propiedades CISO S De RL De CV (Complemento)</t>
  </si>
  <si>
    <t>Propiedades CISO S De RL De CV (USD)</t>
  </si>
  <si>
    <t>Publico En General</t>
  </si>
  <si>
    <t>Real Estate Management &amp; Services Group SRL de CV</t>
  </si>
  <si>
    <t>Rekresa SA De CV (Complemento)</t>
  </si>
  <si>
    <t>Rekresa SA De CV (USD)</t>
  </si>
  <si>
    <t>Relats Leon SA De CV</t>
  </si>
  <si>
    <t>Relats Leon SA De CV (Complemento)</t>
  </si>
  <si>
    <t>Relats Leon SA De CV (USD)</t>
  </si>
  <si>
    <t>Rocand Molde y Plasticos S De RL De CV</t>
  </si>
  <si>
    <t>Roki Mexico SA De CV</t>
  </si>
  <si>
    <t>Samot Industria Mecánica S. de R.L. de C.V.</t>
  </si>
  <si>
    <t>San Luis Metal Forming SA De CV</t>
  </si>
  <si>
    <t>Sannohashi Manufacturing Mexico SA de CV</t>
  </si>
  <si>
    <t>Scherdel De Mexico S De RL</t>
  </si>
  <si>
    <t>Seguritech Privada SA De CV</t>
  </si>
  <si>
    <t>Seguros El Potosi SA</t>
  </si>
  <si>
    <t>Semmaterials Mexico SRL De CV</t>
  </si>
  <si>
    <t>Sergio Oswaldo Mauricio Antillon Morales</t>
  </si>
  <si>
    <t>Shimizu North America LLC</t>
  </si>
  <si>
    <t>Shinil Mexicana SA De CV</t>
  </si>
  <si>
    <t>Shinil Mexicana SA De CV (Complemento)</t>
  </si>
  <si>
    <t>Shinil Mexicana SA De CV (USD)</t>
  </si>
  <si>
    <t>Showa Autoparts Mexico SA De CV</t>
  </si>
  <si>
    <t>Sobol SC</t>
  </si>
  <si>
    <t>Sociedad Forlivesa Termoplasticos SA De CV</t>
  </si>
  <si>
    <t>Sovere de Mexico SA De CV</t>
  </si>
  <si>
    <t>Technimark Del Bajio S De RL De CV</t>
  </si>
  <si>
    <t>Teco Westinghouse Motor Company SA De CV</t>
  </si>
  <si>
    <t>Tenryu Saw de Mexico SA de CV</t>
  </si>
  <si>
    <t>THK Rhythm Mexicana, S.A. de C.V.</t>
  </si>
  <si>
    <t>Tigerpoly Industria de Mexico SA De CV</t>
  </si>
  <si>
    <t>Tokyo Roki de Mexico SA De CV</t>
  </si>
  <si>
    <t>Topy MW Manufacturing Mexico SA De CV</t>
  </si>
  <si>
    <t>Topy MW MAnufacturing Mexico SA De CV (Complemento</t>
  </si>
  <si>
    <t>Toyota Tsusho Mexico SA De CV</t>
  </si>
  <si>
    <t>Tritech Autoparts Mexicana SA De CV</t>
  </si>
  <si>
    <t>Tsubakimoto Automotive Mexico SA De CV</t>
  </si>
  <si>
    <t>USUI International Manufacturing Mexico SA de CV</t>
  </si>
  <si>
    <t>Vesta Bajio S De RL De CV (Complemento)</t>
  </si>
  <si>
    <t>Vesta Bajio S De RL De CV (USD)</t>
  </si>
  <si>
    <t>Volkswagen de Mexico SA De CV</t>
  </si>
  <si>
    <t>Volkswagen de Mexico SA De CV (Complemento)</t>
  </si>
  <si>
    <t>Volkswagen de Mexico SA De CV (USD)</t>
  </si>
  <si>
    <t>Vynmsa Construccion y Desarrollo SAPI De CV</t>
  </si>
  <si>
    <t>Yushiro Mexico SA De CV</t>
  </si>
  <si>
    <t>ESF-03 DEUDORES P/RECUPERAR</t>
  </si>
  <si>
    <t>90 DIAS</t>
  </si>
  <si>
    <t>180 DIAS</t>
  </si>
  <si>
    <t>365 DIAS</t>
  </si>
  <si>
    <t>'11230-0001-0001-0000 Ajuste Neto a Nomina</t>
  </si>
  <si>
    <t>'11230-0001-0002-0000 Jorge Luis Campos Castillo</t>
  </si>
  <si>
    <t>'11230-0001-0003-0000 Maria Esther Zamarripa Rodriguez</t>
  </si>
  <si>
    <t>'11230-0001-0004-0000 Deudores Varios</t>
  </si>
  <si>
    <t>'11230-0002-0001-0000 Viaticos a empleados</t>
  </si>
  <si>
    <t>'11230-0002-0002-0000 Gastos a reserva de comprobar</t>
  </si>
  <si>
    <t>* BIENES DISPONIBLES PARA SU TRANSFORMACIÓN O CONSUMO.</t>
  </si>
  <si>
    <t>ESF-05 INVENTARIO Y ALMACENES</t>
  </si>
  <si>
    <t>METODO</t>
  </si>
  <si>
    <t>'11410-5810-0006-0000 Zona comercial Terreno</t>
  </si>
  <si>
    <t>'11430-6240-0001-0000 Construcciones en proceso Santa Fe I</t>
  </si>
  <si>
    <t>'11430-6240-0002-0001 SOP/RE/AM/PU/ED/OB/GPI/2013-0451 ACCA SA De CV</t>
  </si>
  <si>
    <t>'11430-6240-0003-0001 SOP/RE/AM/PU/CT/OB/GPI/2012-0316 REHABILITACION DE</t>
  </si>
  <si>
    <t xml:space="preserve">'11430-6240-0003-0002 GPI/2012/OB-034, ADGILE, Linea Electrica de Media </t>
  </si>
  <si>
    <t>'11430-6240-0003-0003 GPI/2012/SR-027 PCA Linea electrica de media tensi</t>
  </si>
  <si>
    <t>'11430-6240-0003-0004 SOP/RE/AM/PU/CT/SERV/GPI/2013-0445 JPR CARSA Del B</t>
  </si>
  <si>
    <t>'11430-6240-0003-0006 Subestacion Santa Fe III Convenio 08/2014</t>
  </si>
  <si>
    <t>'11430-6240-0003-0007 GPI/2015/OBRA-024, Grupo Constructor Chicome, Line</t>
  </si>
  <si>
    <t>'11430-6240-0005-0001 GPI/2012/OB-020 ARECO Const entronque vialidad Min</t>
  </si>
  <si>
    <t>'11430-6240-0005-0002 GPI-K997/2010/SR-021 G. Proyecto ejecutivo, sumini</t>
  </si>
  <si>
    <t xml:space="preserve">'11430-6240-0005-0003 GPI-K997/2010/OB-021 PERCONSA Proyecto ejecutivo, </t>
  </si>
  <si>
    <t xml:space="preserve">'11430-6240-0005-0004 GPI-K997/2010/OB-022 Construcción tanque tormenta </t>
  </si>
  <si>
    <t>'11430-6240-0005-0005 SOP/RE/LP/PU/IV/OB/GPI/2013-0555 Mueve Tierra de C</t>
  </si>
  <si>
    <t>'11430-6240-0005-0006 SOP/RE/AM/PU/CT/SERV/GPI/2013-0521 Victor Hugo Med</t>
  </si>
  <si>
    <t>'11430-6240-0005-0007 GPI-K997/2011/OB-010 Construcción de vialidad mine</t>
  </si>
  <si>
    <t>'11430-6240-0005-0008 GPI-K997/2011/SR-011 Angel Gerardo Perez Ingenieri</t>
  </si>
  <si>
    <t>'11430-6240-0005-0009 GPI-K997/2010/SR-015 Construccion de colector sani</t>
  </si>
  <si>
    <t>'11430-6240-0005-0010 GPI-K997/2010/SR-016 Construccion de colector sant</t>
  </si>
  <si>
    <t>'11430-6240-0005-0011 GPI-K997/2010/SR-017 Construccion de colector sani</t>
  </si>
  <si>
    <t>'11430-6240-0005-0012 GPI-K997/2011/OB-011 Reconf. circuito 34.5kv, ener</t>
  </si>
  <si>
    <t>'11430-6240-0005-0013 GPI/2012/OB-011 Roca, Tanque de almacenamiento N°2</t>
  </si>
  <si>
    <t>'11430-6240-0005-0014 GPI/2012/SR-009 PCA, Tanque Agua Potable No.2 Z. R</t>
  </si>
  <si>
    <t>'11430-6240-0005-0015 GPI/2012/OB-015 Agdile Acometd y Subest 75KVA Pzo3</t>
  </si>
  <si>
    <t>'11430-6240-0005-0016 GPI/2012/SR-024, PCA, Red de Alumbrado publico ave</t>
  </si>
  <si>
    <t>'11430-6240-0005-0017 GPI/2012/SR-028 PCA Construccion de laredo ferrovi</t>
  </si>
  <si>
    <t>'11430-6240-0005-0018 GPI/2012/SR-026 PCA Construccion de banquetas en a</t>
  </si>
  <si>
    <t>'11430-6240-0005-0019 SOP/RE/AM/PU/CT/SERV/GPI/2013-0230 Proyecto ejecut</t>
  </si>
  <si>
    <t>'11430-6240-0005-0020 SOP/RE/LS/PU/ED/OB/GPI/2013-0448 Garcia Palomares</t>
  </si>
  <si>
    <t>'11430-6240-0005-0021 SOP/RE/AM/PU/ED/OB/GPI/2013-0484 Federico Ruiz Ram</t>
  </si>
  <si>
    <t>'11430-6240-0005-0023 GPI/2014/SRO-006 Proyecto colector pluvial en ZR</t>
  </si>
  <si>
    <t>'11430-6240-0005-0024 SOP/RE/LS/PU/IV/OB/GPI/2014-0374 Consorcio Ingenie</t>
  </si>
  <si>
    <t>'11430-6240-0006-0001 SOP/RE/AM/PU/CT/SERV/GPI/2013-0522 Moises Vizguera</t>
  </si>
  <si>
    <t>'11430-6240-0008-0001 GPI/2012/OB-003 OCESA Mtto Gral Zona de Servicios</t>
  </si>
  <si>
    <t>'11430-6240-0008-0002 SOP/RE/AM/PU/ED/OB/GPI/2013-0377 Ingenieria Global</t>
  </si>
  <si>
    <t>'11430-6240-0009-0001 SOP/RE/AM/PU/ED/SERV/GPI/2013-0551 CITTA Arquitect</t>
  </si>
  <si>
    <t>'11430-6240-0009-0002 SOP/RE/LS/PU/ED/OB/GPI/2013-0518 Jose Francisco Va</t>
  </si>
  <si>
    <t>'11430-6240-0009-0003 SOP/RE/AM/PU/CT/OB/GPI/2013-0495 Acca SA De CV</t>
  </si>
  <si>
    <t>'11430-6240-0009-0004 SOP/RE/LS/PU/IV/OB/GPI/2013-0501 Espinosa Ingenier</t>
  </si>
  <si>
    <t>'11430-6240-0009-0006 GPI/K997/2010/PRO-005 Proyecto de adecuación al ac</t>
  </si>
  <si>
    <t xml:space="preserve">'11430-6240-0009-0007 GPI/K997/2010/GR-005 G. Proyecto de adecuación al </t>
  </si>
  <si>
    <t>'11430-6240-0009-0008 GPI/K997/2011/OB-007 Construcción de linea de agua</t>
  </si>
  <si>
    <t>'11430-6240-0009-0012 GPI/2012/OB-027 ESPINOZA Construccion de Banquetas</t>
  </si>
  <si>
    <t>'11430-6240-0009-0013 GPI/2012/OB-030 Abasolo Construccion de la red de</t>
  </si>
  <si>
    <t>'11430-6240-0009-0014 GPI/2012/OB-024 Palafox Red de alumbrado publico a</t>
  </si>
  <si>
    <t>'11430-6240-0009-0015 GPI/2012/SR-018 PCA Gerenciamiento Construccion de</t>
  </si>
  <si>
    <t>'11430-6240-0009-0016 GPI/2012/SR-015 GAC Construccion de la vialidad pe</t>
  </si>
  <si>
    <t xml:space="preserve">'11430-6240-0009-0017 GPI-K997/2010/SR-016. GAC Construccion de colec </t>
  </si>
  <si>
    <t>'11430-6240-0009-0018 GPI-K997/2010/SR-015 PAC, GAC, Construccion de co</t>
  </si>
  <si>
    <t>'11430-6240-0009-0019 GPI/2012/OB-025 Consorcio en Instalaciones Electro</t>
  </si>
  <si>
    <t>'11430-6240-0009-0020 GPI/2012/SR-022 PCA, GAC Construccion de la red de</t>
  </si>
  <si>
    <t>'11430-6240-0009-0021 GPI/2012/SR-021, PCA, GAC, Construccion de la vial</t>
  </si>
  <si>
    <t>'11430-6240-0009-0022 GPI/2012/SR-020, PCA, GAC Construccion de la viali</t>
  </si>
  <si>
    <t>'11430-6240-0009-0023 SOP/RE/AM/PU/CT/OB/GPI/2012-0292 Virajo Construcci</t>
  </si>
  <si>
    <t>'11430-6240-0009-0024 GPI/2012/SR-030 PCA PAISAJISMO INTEGRAL DE CAMELLO</t>
  </si>
  <si>
    <t>'11430-6240-0009-0025 SDD-P-021/2012, Ampliacion de la Sub Sta Fe II</t>
  </si>
  <si>
    <t>'11430-6240-0009-0026 SOP/RE/AM/PU/CT/OB/GPI/2012-0296, Ricardo Palafox</t>
  </si>
  <si>
    <t>'11430-6240-0009-0027 GPI/2012/SR-031 PCA, Señaletica Horizontal en aven</t>
  </si>
  <si>
    <t>'11430-6240-0009-0028 GPI/2012/SR-023 PCA Red de alumbrado publico aveni</t>
  </si>
  <si>
    <t>'11430-6240-0009-0029 GPI/2012/SR-029 PCA Paisajismo Integral de camello</t>
  </si>
  <si>
    <t>'11430-6240-0009-0030 SDD-P-006/2013 CFE, Ampliacion Sub Sta Fe II</t>
  </si>
  <si>
    <t>'11430-6240-0009-0031 SOP/RE/AM/PU/CT/SERV/GPI/2013-0416 Miguel Angel Di</t>
  </si>
  <si>
    <t xml:space="preserve">'11430-6240-0009-0033 GPI-ADJ-002-2013 Aguas Latinas de  Mexico S De RL </t>
  </si>
  <si>
    <t>'11430-6240-0009-0034 SOP/RE/AM/PU/ED/OB/GPI/2013-0470 Constructora Tit</t>
  </si>
  <si>
    <t>'11430-6240-0009-0035 SOP/RE/LS/PU/IV/OB/GPI/2013-0501 Espinoza Ingenier</t>
  </si>
  <si>
    <t>'11430-6240-0009-0036 GPI/2013/OB-007 Constructora Cal y Arena SA De CV</t>
  </si>
  <si>
    <t>'11430-6240-0009-0037 SOP/RE/LS/PA/ED/OB/GPI/2014-0094 Tecnologia e infr</t>
  </si>
  <si>
    <t>'11430-6240-0009-0040 SOP/RE/AM/PU/ED/OB/GPI/2014-0121 Vicente Herrera G</t>
  </si>
  <si>
    <t>'11430-6240-0009-0041 SOP/RE/AM/PU/CT/OB/GPI/2014-0154 Obras a Tiempo</t>
  </si>
  <si>
    <t>'11430-6240-0009-0042 SOP/RE/AM/PU/ED/OB/GPI/2014-0145 Geuman, Construcc</t>
  </si>
  <si>
    <t xml:space="preserve">'11430-6240-0009-0043 SOP/RE/LS/PU/ED/OB/GPI/2014-0171 Urbe Proyectos y </t>
  </si>
  <si>
    <t>'11430-6240-0009-0046 SOP/RE/LS/PU/IV/OB/GPI/2014-0245, Jorge Perez Guer</t>
  </si>
  <si>
    <t>'11430-6240-0009-0047 SOP/RE/AM/PU/ED/OB/GPI/2014-0193 Obras a Tiempo</t>
  </si>
  <si>
    <t>'11430-6240-0009-0048 SOP/RE/AM/PU/AO/SERV/GPI/2014-0356 Mario Ontivero</t>
  </si>
  <si>
    <t>'11430-6240-0009-0049 SOP/RE/AM/PU/CT/SERV/GPI/2014-0383 Ingenieria en i</t>
  </si>
  <si>
    <t>'11430-6240-0009-0050 GPI/2015/OBRA-007 Ramon Gerardo Flores Valencia Bo</t>
  </si>
  <si>
    <t>'11430-6240-0009-0051 GPI/2015/SRO-005 Mario Ontiveros Orozco, P. Ejecut</t>
  </si>
  <si>
    <t>'11430-6240-0010-0001 SOP/RE/AM/PU/CT/SERV/GPI/2015-0028 Moises Vizguerr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</si>
  <si>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</si>
  <si>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</si>
  <si>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</si>
  <si>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</si>
  <si>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</si>
  <si>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</si>
  <si>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</si>
  <si>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</si>
  <si>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</si>
  <si>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</si>
  <si>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</si>
  <si>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</si>
  <si>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</si>
  <si>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</si>
  <si>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</si>
  <si>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'12310-5810-0001-0000 Terrenos</t>
  </si>
  <si>
    <t>'12330-5830-0001-0000 Bodegas Multitenant con sistemas TIt-up</t>
  </si>
  <si>
    <t>'12330-5830-0002-0000 Centro de negocios GPI</t>
  </si>
  <si>
    <t>'12330-5830-0003-0000 Proyecto y construccion de centro comunitario</t>
  </si>
  <si>
    <t>'12330-5830-0004-0000 Estacion de bomberos</t>
  </si>
  <si>
    <t>'12340-6240-0001-0000 Infraestructura Santa Fe III</t>
  </si>
  <si>
    <t>'12340-6240-0002-0000 Infraestructura Zona Comercial</t>
  </si>
  <si>
    <t>'12340-6240-0003-0000 Infraestructura Zona de Servicios</t>
  </si>
  <si>
    <t>'12340-6240-0004-0000 Infraestructura Areas Generales</t>
  </si>
  <si>
    <t>'12340-6240-0005-0000 Infraestructura Obra Social</t>
  </si>
  <si>
    <t>'12340-6240-0006-0000 Infraestructura Terminal Intermodal</t>
  </si>
  <si>
    <t>'12390-0000-0001-0000 Areas Generales Terrenos</t>
  </si>
  <si>
    <t>12411-5110-0001-0000 Silla Acojinada</t>
  </si>
  <si>
    <t>'12411-5110-0002-0000 Mesa 76cm 152 cm</t>
  </si>
  <si>
    <t>'12411-5110-0003-0000 Silla Secretarial (4)</t>
  </si>
  <si>
    <t>'12411-5110-0004-0000 Engargmental</t>
  </si>
  <si>
    <t>'12411-5110-0005-0000 Escritorio Orion de 1.6 Caoba</t>
  </si>
  <si>
    <t>'12411-5110-0006-0000 Mesa de juntas rectangular (2)</t>
  </si>
  <si>
    <t>'12411-5110-0007-0000 Silla para visita mod a-135 (15)</t>
  </si>
  <si>
    <t>'12411-5110-0008-0000 Silla oper. neumatica</t>
  </si>
  <si>
    <t>'12411-5110-0009-0000 Silla operativa neumatica</t>
  </si>
  <si>
    <t xml:space="preserve">'12411-5110-0010-0000 Silla acojinada 253029 </t>
  </si>
  <si>
    <t xml:space="preserve">'12411-5110-0011-0000 Mesa 184 cm 221158 </t>
  </si>
  <si>
    <t>'12411-5110-0012-0000 Escritorio Orion de 1.60 Caoba</t>
  </si>
  <si>
    <t xml:space="preserve">'12411-5110-0013-0000 Mesa de juntas rectangular (2) </t>
  </si>
  <si>
    <t>'12411-5110-0014-0000 Silla para visita mod A-135 negrohermes Hawaii 1 (</t>
  </si>
  <si>
    <t>'12411-5110-0015-0000 Silla op. neumatica mod. RS-350 negro hermes (2</t>
  </si>
  <si>
    <t>'12411-5110-0016-0000 Silla op. neumatica mod. RS-350 negro hermes (2</t>
  </si>
  <si>
    <t>'12411-5110-0017-0000 Archiveros bajo cubierta 0.69*0.60*0.50 (4)</t>
  </si>
  <si>
    <t>'12411-5110-0018-0000  Archiveros suspendidos completo 0.72*0.50*0.48 (2</t>
  </si>
  <si>
    <t>'12411-5110-0019-0000 Mesa de juntas circular de 0.90 haya-negro negro-n</t>
  </si>
  <si>
    <t>'12411-5110-0020-0000 Mesa de juntas circular 1.00 caoba-negro negro neg</t>
  </si>
  <si>
    <t>'12411-5110-0021-0000 Archivero bajo cubierta de 2 gavetas negro</t>
  </si>
  <si>
    <t>'12411-5110-0022-0000 Silla para visita modelo A-135 negro herm (15)</t>
  </si>
  <si>
    <t>'12411-5110-0023-0000 Silla operativa neumatica mod RS-350 negro (2)</t>
  </si>
  <si>
    <t>'12411-5110-0024-0000 Archivero bajo cuebierta de 2 gavetas negro</t>
  </si>
  <si>
    <t>'12411-5110-0025-0000 Silla para visita a-135 negro hermes hawaii</t>
  </si>
  <si>
    <t>'12411-5110-0026-0000 Silla Operativa neumatica rs-350 negro hermes hawa</t>
  </si>
  <si>
    <t>'12411-5110-0027-0000 Cubiculos</t>
  </si>
  <si>
    <t>'12411-5110-0028-0000 Mesa Acabado Laminado 1.8*.6 y 1.2* 0.60</t>
  </si>
  <si>
    <t>'12411-5110-0029-0000 Conjunto ejecutivo Derecho Mod EE06NPDA</t>
  </si>
  <si>
    <t>'12411-5110-0030-0000 Archivero 3 gavetas Ftes.lam.plas Mold 2mm</t>
  </si>
  <si>
    <t>'12411-5110-0031-0000 Mesa Rectangular 1.2 *0.60</t>
  </si>
  <si>
    <t>'12411-5110-0032-0000 Pedestal alto 3 cajones, cuerpo metalico, negro</t>
  </si>
  <si>
    <t>'12411-5110-0033-0000 Rack Multiusos con 5 niveles</t>
  </si>
  <si>
    <t>'12411-5110-0034-0000 Sillas, Caper Multipurpose, FLEXNET Seat (18)</t>
  </si>
  <si>
    <t>'12411-5110-0035-0000 Mesas, Square Foldway, Laminate 48W (2)</t>
  </si>
  <si>
    <t>'12411-5110-0036-0000 Mesas, Scow Foldway, Laminate 48D 60W (2)</t>
  </si>
  <si>
    <t>'12411-5110-0037-0000 Repisa 45.7cm * 91.5cm * 1.8  (7 PZAS)</t>
  </si>
  <si>
    <t>'12411-5110-0038-0000 Caja fuerte Sentry  CS5481</t>
  </si>
  <si>
    <t>'12411-5110-0039-0000 Archiveros 2 cajones negro (14)</t>
  </si>
  <si>
    <t>'12411-5110-0040-0000 Archiveros 4 cajones carta comer negro (2)</t>
  </si>
  <si>
    <t>'12411-5110-0041-0000 Archivero 4 cajones oficio com negro</t>
  </si>
  <si>
    <t>'12411-5110-0042-0000 Silla de Trabajo con brazos neumaticos</t>
  </si>
  <si>
    <t>'12411-5110-0043-0000 Silla de trabajo con brazos neumaticos</t>
  </si>
  <si>
    <t>'12411-5110-0044-0000 Silla de trabajo con brazos neumaticos</t>
  </si>
  <si>
    <t>'12411-5110-0045-0000 Escritorio ejecutivo</t>
  </si>
  <si>
    <t>'12411-5110-0046-0000 Arhivero 4 cajones carta comer negocios</t>
  </si>
  <si>
    <t>'12411-5110-0047-0000 Archivero 4 cajones carta comer neg</t>
  </si>
  <si>
    <t>'12411-5110-0048-0000 Sillas de visita mod A-140 con brazos tapizada (15</t>
  </si>
  <si>
    <t>'12411-5110-0049-0000 Barre Aspiradora CV Mod 30/1 KARCHER</t>
  </si>
  <si>
    <t>'12411-5110-0050-0000 Mesa Plegable de 150 x 45 cm. en LP con bases (32)</t>
  </si>
  <si>
    <t>'12411-5110-0051-0000 Silla apilable en polipropileno (64)</t>
  </si>
  <si>
    <t>'12411-5110-0052-0000 Carrito para transportar silleria</t>
  </si>
  <si>
    <t>'12411-5110-0053-0000 Mesa Plegadiza para sala de juntas (6)</t>
  </si>
  <si>
    <t>'12411-5110-0054-0000 Sillas para sala de juntas (20)</t>
  </si>
  <si>
    <t>'12411-5110-0055-0000 Area de trabajo  de 1.20 x 1.20 mts mod A1 (30)</t>
  </si>
  <si>
    <t>'12411-5110-0056-0000 Silla de respaldo medio reclinable mod S1 (30)</t>
  </si>
  <si>
    <t>'12411-5110-0057-0000 Silla de cuatro patas de acero con rodaja mod S (3</t>
  </si>
  <si>
    <t>'12411-5110-0058-0000 Mesa circular de 90 cms. laminado plástico mod  M1</t>
  </si>
  <si>
    <t>'12411-5110-0059-0000 Area de trabajo  de 1.20 x 1.20 cms mod A2 (60)</t>
  </si>
  <si>
    <t>'12411-5110-0060-0000 Silla de respaldo medio reclinable mod S1 (60)</t>
  </si>
  <si>
    <t>'12411-5110-0061-0000 Silla de cuatro patas de acero con rodaj mod S (15</t>
  </si>
  <si>
    <t>'12411-5110-0062-0000 Mesa circular 90 cms. laminado plástico mod M1 (5)</t>
  </si>
  <si>
    <t>'12411-5110-0063-0000 Silla apilable con respaldo y asiento mod S3 (12)</t>
  </si>
  <si>
    <t>'12411-5110-0064-0000 Silla alta de resp  medio, asiento y resp mod S (9</t>
  </si>
  <si>
    <t>'12411-5110-0065-0000 Mesa cuadrada 90 x 90 cms lamina plástic mod C1 (3</t>
  </si>
  <si>
    <t>'12411-5110-0066-0000 Mesa cuadrada 80 x 80 cms lamina plástica mod C (3</t>
  </si>
  <si>
    <t>'12411-5110-0067-0000 Silla alta de respaldo alto en piel grado8 mod SD1</t>
  </si>
  <si>
    <t>'12411-5110-0068-0000 Silla alta de respaldo medio piel grado8 mod SD (2</t>
  </si>
  <si>
    <t>'12411-5110-0069-0000 Sofá individual base tubular en acero mod SO2 (3)</t>
  </si>
  <si>
    <t>'12411-5110-0070-0000 Mesa lateral 60 x 60 cms en lámina chapa mod MD1</t>
  </si>
  <si>
    <t>'12411-5110-0071-0000 Privado 2.00 x 2.20 mts en lámina chapa mod D1</t>
  </si>
  <si>
    <t>'12411-5110-0072-0000 Silla alta de respaldo alto en malla mod S5 (2)</t>
  </si>
  <si>
    <t>'12411-5110-0073-0000 Silla  de visita con respaldo alto mod SV5 (8)</t>
  </si>
  <si>
    <t>'12411-5110-0074-0000 Privado 1.80 x 2.40 mts laminado plástico mod P (2</t>
  </si>
  <si>
    <t>'12411-5110-0075-0000 Mesa circular 90 cms en laminado plástico mod M (2</t>
  </si>
  <si>
    <t>'12411-5110-0076-0000 Silla respaldo medio reclin, asiento tela mod S (4</t>
  </si>
  <si>
    <t xml:space="preserve">'12411-5110-0077-0000 Recepción curva metálica en 5.00 largo mod R1 (2) </t>
  </si>
  <si>
    <t>'12411-5110-0078-0000 Sofá individual base tubular en acero mod SO1 (6)</t>
  </si>
  <si>
    <t>'12411-5110-0079-0000 Mesa lateral 60 x 60 cms laminado plásti mod MR (3</t>
  </si>
  <si>
    <t>'12411-5110-0080-0000 Mesa lamina chapa de madera1.80x0.60mts mod SP1</t>
  </si>
  <si>
    <t>'12411-5110-0081-0000 Credenza de 1.60x0.60 mts en lamina mod CRE1</t>
  </si>
  <si>
    <t>'12411-5110-0082-0000 Silla alta de respaldo alto en malla mod S5 (17)</t>
  </si>
  <si>
    <t>'12411-5110-0083-0000 Mesa 2.80x1.20 mts (2 pzs) laminado plást mod SP2</t>
  </si>
  <si>
    <t>'12411-5110-0084-0000 Credenza 1.50x0.45 mts con puertas metal mod CRE2</t>
  </si>
  <si>
    <t>'12411-5110-0085-0000 Silla de cuatro patas de acero con rodaj mod S(14)</t>
  </si>
  <si>
    <t>'12411-5110-0086-0000 Mesa 2.40x1.20 cms en laminado plásticomod SP3</t>
  </si>
  <si>
    <t>'12411-5110-0087-0000 Silla de cuatro patas acero con rodaj mod S2 (10)</t>
  </si>
  <si>
    <t>'12411-5110-0088-0000 Mesa circular 1.20 mts en laminado plástic mod SV1</t>
  </si>
  <si>
    <t>'12411-5110-0089-0000 Silla de cuatro patas acero con rodaj mod S2 (10)</t>
  </si>
  <si>
    <t>'12411-5110-0090-0000 Silla alta de respaldo alto en malla mod S5 (11)</t>
  </si>
  <si>
    <t>'12411-5110-0091-0000 Silla  de visita con respaldo alto mod SV5 (44)</t>
  </si>
  <si>
    <t>'12411-5110-0092-0000 Mesa circular 90 cms laminado plást mod M3 (11)</t>
  </si>
  <si>
    <t>'12411-5110-0093-0000 Semiprivado 1.60x1.60 mts lamin plást mod SEMI (11</t>
  </si>
  <si>
    <t>'12411-5110-0094-0000 Archivero rotatorio doble con puerta mod ARCHIV (9</t>
  </si>
  <si>
    <t>'12411-5110-0095-0000 Muebles en Material MDF de 16 mm de 60 cm (3)</t>
  </si>
  <si>
    <t>'12411-5110-0096-0000 Mueble en Material MDF de 16 mm con medidas de 67</t>
  </si>
  <si>
    <t>'12411-5110-0097-0000 Mueble en material listonado de 16 mm con med. 70</t>
  </si>
  <si>
    <t>'12411-5110-0098-0000 Mueble en Material MDF de 16 mm con med. 67 cm</t>
  </si>
  <si>
    <t>'12411-5110-0099-0000 Cubiertas de 120 * 120 * 110 cm. de Altura (19)</t>
  </si>
  <si>
    <t>'12411-5110-0100-0000 Recepcion de 180 x 60 x 30 x 110 cm. de Altura</t>
  </si>
  <si>
    <t>'12411-5110-0101-0000 Sillas de respaldo medio reclinable (20)</t>
  </si>
  <si>
    <t>'12411-5110-0102-0000 Cubiertas de 120 x 120 x 110 cm. de Altura (6)</t>
  </si>
  <si>
    <t>'12411-5110-0103-0000 Recepcion de 180 x 60 x 30 x 110 cm. de Altura</t>
  </si>
  <si>
    <t>'12411-5110-0104-0000 Sillas de respaldo medio reclinable (7)</t>
  </si>
  <si>
    <t>'12411-5110-0105-0000 Cubiertas de 120 x 120 x 110 cm. de Altura (9)</t>
  </si>
  <si>
    <t>'12411-5110-0106-0000 Recepcion de 180 x 60 x 30 x 110 cm. de Altura</t>
  </si>
  <si>
    <t>'12411-5110-0107-0000 Sillas de respaldo medio reclinable (10)</t>
  </si>
  <si>
    <t>'12411-5110-0108-0000 Mesas cuadradas de 90 x 90cm. (6)</t>
  </si>
  <si>
    <t>'12411-5110-0109-0000 Sillas apilables en polimero de alta resistenc(20)</t>
  </si>
  <si>
    <t>'12411-5110-0110-0000 Credenza de 180 x 60cm. (3)</t>
  </si>
  <si>
    <t>'12411-5110-0111-0000 Mesa de trabajo circular de 90 cm. Diam.</t>
  </si>
  <si>
    <t>'12411-5110-0112-0000 Sillas de respaldo alto en mallas reclinables (3)</t>
  </si>
  <si>
    <t>'12411-5110-0113-0000 Sillas de visita con respaldo alto en malla (8)</t>
  </si>
  <si>
    <t>'12411-5110-0114-0000 Estacion de trabajo de 160 x 80 cm. (6)</t>
  </si>
  <si>
    <t>'12411-5110-0115-0000 Sillas de respaldo alto en malla reclinables (6)</t>
  </si>
  <si>
    <t>'12411-5110-0116-0000 Sillas de visita con respaldo alto en malla (12)</t>
  </si>
  <si>
    <t>'12411-5110-0117-0000 Mesa de 480 x 120 cm.</t>
  </si>
  <si>
    <t>'12411-5110-0118-0000 Sillas de 4 patas de acero y rodajas c/brazos (14)</t>
  </si>
  <si>
    <t>'12411-5110-0119-0000 Mesas de juntas circular de 100 de diam. (4)</t>
  </si>
  <si>
    <t>'12411-5110-0120-0000 Sillas de 4 patas de acero y rodajas c/brazo (18)</t>
  </si>
  <si>
    <t>'12411-5110-0121-0000 Sillon Lucciana Individual tejido de rattan. (2)</t>
  </si>
  <si>
    <t>'12411-5110-0122-0000 Nicolmesa Redonda en Ratan. (3)</t>
  </si>
  <si>
    <t>'12411-5110-0123-0000 Nicolsilla de ratan. (12)</t>
  </si>
  <si>
    <t>'12411-5110-0124-0000 Mesa de centro Lucciana tejido de rattan.</t>
  </si>
  <si>
    <t>'12411-5110-0125-0000 Sillon lucciana triple tejido de rattan.</t>
  </si>
  <si>
    <t>'12411-5110-0126-0000 Recibidor (Sillones, Mesas, Charola y Esferas)</t>
  </si>
  <si>
    <t>'12411-5110-0127-0000 Cubos De Madera Para Exposiciones</t>
  </si>
  <si>
    <t>'12411-5110-0128-0000 Silla alta de respaldo alto,asiento tapizado tela</t>
  </si>
  <si>
    <t>'12411-5110-0129-0000 Silla de visita respaldo alto en malla,brazos ajus</t>
  </si>
  <si>
    <t>'12411-5110-0130-0000 Mesa circular de 90cm laminado plastico alto impac</t>
  </si>
  <si>
    <t>'12411-5110-0131-0000 Semiprivado de 1.6 x1.6 laminado plastico alto imp</t>
  </si>
  <si>
    <t>'12411-5110-0132-0000 Recepción recta 2.4 con contracubierta laminado</t>
  </si>
  <si>
    <t>'12411-5110-0133-0000 Sofa individual base tubular en acero,cojines fijo</t>
  </si>
  <si>
    <t>'12411-5110-0134-0000 Mesa lateral 60x60 cms laminado plastico bases met</t>
  </si>
  <si>
    <t>'12411-5110-0135-0000 Silla respaldo medio,asiento y respaldo polipropil</t>
  </si>
  <si>
    <t>'12411-5110-0136-0000 Mesa circular de 1cms laminado plástico base metal</t>
  </si>
  <si>
    <t>'12411-5110-0137-0000 Cocineta de 2.6x60cms laminado plastico,tarja llav</t>
  </si>
  <si>
    <t>'12411-5110-0138-0000 Silla alta respaldo alto en malla,asiento tela,bra</t>
  </si>
  <si>
    <t>'12411-5110-0139-0000 Silla de visita respaldo alto en malla,brazos ajus</t>
  </si>
  <si>
    <t>'12411-5110-0140-0000 Semiprivado de 1.6x1.2 laminado plastico, librero</t>
  </si>
  <si>
    <t>'12411-5110-0141-0000 Estacion de trabajo 1.2x60,con cajonera y panel</t>
  </si>
  <si>
    <t>'12411-5110-0142-0000 Silla respaldo medio asiento en tela ajuste neumat</t>
  </si>
  <si>
    <t>'12411-5110-0143-0000 Archivero horizontal metalico 30"x18"x38"</t>
  </si>
  <si>
    <t>'12411-5110-0144-0000 Semiprivado de 1.6x1.6 laminado plastico con libre</t>
  </si>
  <si>
    <t>'12411-5110-0145-0000 Silla alta de respaldo malla,asiento tapizado tela</t>
  </si>
  <si>
    <t>'12411-5110-0146-0000 Silla de visita respaldo alto en malla brazos ajus</t>
  </si>
  <si>
    <t>'12411-5110-0147-0000 Mesa en laminado plastico 1.6x1 base metalica</t>
  </si>
  <si>
    <t>'12411-5110-0148-0000 Mesa en laminado plastico 1.4x80</t>
  </si>
  <si>
    <t>'12411-5110-0149-0000 Silla de 4 patas de acero con brazos,asiento tela</t>
  </si>
  <si>
    <t>'12411-5110-0150-0000 Area de trabajo laminado plastico bases y pantalla</t>
  </si>
  <si>
    <t>'12411-5110-0151-0000 Silla respaldo medio reclinable, asiento tela</t>
  </si>
  <si>
    <t xml:space="preserve">'12411-5110-0152-0000 Gabinete de 50*80*175 de altura con 4 puertas y 3 </t>
  </si>
  <si>
    <t>'12411-5110-0153-0000 Librero de piso de 3 entrepaños de 80*50*175</t>
  </si>
  <si>
    <t>'12413-5150-0001-0000 Impresora HP 1022 Laser</t>
  </si>
  <si>
    <t>'12413-5150-0002-0000 Pantalla de proyector</t>
  </si>
  <si>
    <t>'12413-5150-0003-0000 Escaner HP</t>
  </si>
  <si>
    <t>'12413-5150-0004-0000 PC EMAC 3022</t>
  </si>
  <si>
    <t>'12413-5150-0005-0000 Computadora Dell XPS M12</t>
  </si>
  <si>
    <t>'12413-5150-0006-0000 Computadora Del XPS M12</t>
  </si>
  <si>
    <t>'12413-5150-0007-0000 Computadora HP Pavilion w5520la</t>
  </si>
  <si>
    <t>'12413-5150-0008-0000 Franklin W Modem USB</t>
  </si>
  <si>
    <t>'12413-5150-0009-0000 Franklin W Modem USB</t>
  </si>
  <si>
    <t>'12413-5150-0010-0000 Franklin W Modem USB</t>
  </si>
  <si>
    <t>'12413-5150-0011-0000 Computadora HP Pavilion S7</t>
  </si>
  <si>
    <t>'12413-5150-0012-0000 Computadora HP Pavilion S7</t>
  </si>
  <si>
    <t>'12413-5150-0013-0000 Plotter HP Desingjet 500PS</t>
  </si>
  <si>
    <t>'12413-5150-0014-0000 Fortinet WIFI 60</t>
  </si>
  <si>
    <t>'12413-5150-0015-0000 Impresora HP Office</t>
  </si>
  <si>
    <t>'12413-5150-0016-0000 Laptop Toshiba Satellite U20</t>
  </si>
  <si>
    <t>'12413-5150-0017-0000 Laptop Toshiba Satellite U20</t>
  </si>
  <si>
    <t>'12413-5150-0018-0000 Laptop Toshiba Satellite U20</t>
  </si>
  <si>
    <t>'12413-5150-0019-0000 Laptop Toshiba Satellite  S.</t>
  </si>
  <si>
    <t>'12413-5150-0020-0000 Computadora Presario 2120</t>
  </si>
  <si>
    <t>'12413-5150-0021-0000 Impresora Officejet Pro K550</t>
  </si>
  <si>
    <t>'12413-5150-0022-0000 HP DX2300 Pentium, Monitor</t>
  </si>
  <si>
    <t>'12413-5150-0023-0000 Laptop Toshiba SATL35 c/Office</t>
  </si>
  <si>
    <t>'12413-5150-0024-0000 Computadora Compaq DX</t>
  </si>
  <si>
    <t>'12413-5150-0025-0000 Computadora de escritorio Compaq</t>
  </si>
  <si>
    <t>'12413-5150-0026-0000 Laptop Pavilion DV6872 coreduo 2gb/160/dvdsm/15.4/</t>
  </si>
  <si>
    <t>'12413-5150-0027-0000 Laptop Pavilion DV6872 Coreduo 2gb/160/DVDSM/15.4/</t>
  </si>
  <si>
    <t>'12413-5150-0028-0000 Computadora Lanix Titán 4010  1</t>
  </si>
  <si>
    <t>'12413-5150-0029-0000 Computadora Lanix Titán 4010 2</t>
  </si>
  <si>
    <t>'12413-5150-0030-0000 Computadora MacBook Pro 2.4 Ghz core 2 Duo</t>
  </si>
  <si>
    <t>'12413-5150-0031-0000 Computadora Portatil Toshiba X205 Serie: 2V015347</t>
  </si>
  <si>
    <t>'12413-5150-0032-0000 Computadora HP Pavilion S3610</t>
  </si>
  <si>
    <t>'12413-5150-0033-0000 CPU Acteck ACG-8029</t>
  </si>
  <si>
    <t>'12413-5150-0034-0000 Comp Laptop Toshiba L305D-SP6913R</t>
  </si>
  <si>
    <t>'12413-5150-0035-0000 Impresora Epson LX-300+</t>
  </si>
  <si>
    <t>'12413-5150-0036-0000 Computadora HP 550 N. S. CNU8331CG4</t>
  </si>
  <si>
    <t>'12413-5150-0037-0000 Impresora HP oficce/jet PRO K8600</t>
  </si>
  <si>
    <t>'12413-5150-0038-0000 Laptop Toshiba TECRA Serie S99085698H</t>
  </si>
  <si>
    <t>'12413-5150-0039-0000 Laptop Pavilion DV4 1414</t>
  </si>
  <si>
    <t>'12413-5150-0040-0000 Computadora SONY VAIO MOD. VGN-Z575FN</t>
  </si>
  <si>
    <t>'12413-5150-0041-0000 Computadora Tohsiba mod C640</t>
  </si>
  <si>
    <t>'12413-5150-0042-0000 Impresora HP Laserjet P3015DN</t>
  </si>
  <si>
    <t>'12413-5150-0043-0000 Disco duro portátil de 1TB USB 3.0</t>
  </si>
  <si>
    <t>'12413-5150-0044-0000 Wireless-n access point whit power</t>
  </si>
  <si>
    <t>'12413-5150-0045-0000 HP Probook 6360B Notebook</t>
  </si>
  <si>
    <t>'12413-5150-0046-0000 Ipad Apple 4 Generacion 32 GB</t>
  </si>
  <si>
    <t>'12413-5150-0047-0000 Apple Machintosh Macboook Pro 13.3 Pulgadas proces</t>
  </si>
  <si>
    <t>'12413-5150-0048-0000 Impresora HP Color Laser Jet CP1025 NW</t>
  </si>
  <si>
    <t>'12413-5150-0049-0000 Wireless-N Access Point with Single</t>
  </si>
  <si>
    <t>'12413-5150-0050-0000 Lector Biometrico Independiente</t>
  </si>
  <si>
    <t>'12413-5150-0051-0000 Computadora Portatil Marca HP Mod Notebook Probook</t>
  </si>
  <si>
    <t>'12413-5150-0052-0000 Computadora Portatil Marca HP Mod Notebook Probook</t>
  </si>
  <si>
    <t>'12413-5150-0053-0000 Computadora Portatil Marca HP Mod Notebook Probook</t>
  </si>
  <si>
    <t>'12419-5190-0001-0000 Copiadora Digital XEROX C-123 Serie: UNF071221</t>
  </si>
  <si>
    <t>'12419-5190-0002-0000 Sanyo Frigobar</t>
  </si>
  <si>
    <t>'12419-5190-0003-0000 Checador p/PC 25 empleados</t>
  </si>
  <si>
    <t>'12419-5190-0004-0000 Escaneador de Huella digital</t>
  </si>
  <si>
    <t>'12419-5190-0005-0000 Enmicadora Docuseal 40/HS</t>
  </si>
  <si>
    <t>'12419-5190-0006-0000 Display Expoflex 2.25*2.2</t>
  </si>
  <si>
    <t>'12419-5190-0007-0000 Display de tela con lampara  vario</t>
  </si>
  <si>
    <t>'12419-5190-0008-0000 Display 10 con lampara linea vario</t>
  </si>
  <si>
    <t>'12419-5190-0009-0000 Dsiplay expo felx c/estuche e impresión en tela</t>
  </si>
  <si>
    <t>'12419-5190-0010-0000 Trituradora Royal</t>
  </si>
  <si>
    <t>'12419-5190-0011-0000 Ventilador 3 velocidades de 16" 40 cms</t>
  </si>
  <si>
    <t>'12419-5190-0012-0000 Ventilador 3 velocidades de 16" 40 cms</t>
  </si>
  <si>
    <t>'12419-5190-0013-0000 Ventilador 3 velocidades de 16" 40 cms</t>
  </si>
  <si>
    <t>'12419-5190-0014-0000 Ventilador 3 velocidades de 16" 40 cms</t>
  </si>
  <si>
    <t>'12419-5190-0015-0000 Ventilador 3 velocidades de 16" 40 cms</t>
  </si>
  <si>
    <t>'12419-5190-0016-0000 Grabadora digital de voz</t>
  </si>
  <si>
    <t>'12419-5190-0017-0000 Equipo de voz y datos para centro de negocios GPI</t>
  </si>
  <si>
    <t>'12419-5190-0018-0000 Persianas motorizadas para area de admon y finanza</t>
  </si>
  <si>
    <t>'12419-5190-0019-0000 Copiadora 31 PPM 600 dpi de Resolucion MX 3115N</t>
  </si>
  <si>
    <t>'12419-5190-0020-0000 Sistema de Energia Ininterrumpible UPS marca EATON</t>
  </si>
  <si>
    <t>'12421-5210-0001-0000 Equipo audiovisual para centro negocios (1a etapa)</t>
  </si>
  <si>
    <t>'12421-5210-0002-0000 Equipo Audiovisual para centro negocios (2da Etapa</t>
  </si>
  <si>
    <t>'12421-5210-0003-0000 Television Real Flat 21"</t>
  </si>
  <si>
    <t>'12421-5210-0004-0000 Videoproyector Sony</t>
  </si>
  <si>
    <t>'12421-5210-0005-0000 Pantalla de proyección</t>
  </si>
  <si>
    <t>'12421-5210-0006-0000 Video Proyector LP</t>
  </si>
  <si>
    <t>'12421-5210-0007-0000 Video proyector Toshiba FF1</t>
  </si>
  <si>
    <t xml:space="preserve">'12421-5210-0008-0000 Pantallas de LED 60 y 32" </t>
  </si>
  <si>
    <t>'12421-5210-0009-0000 Soporte Movil para TV de Hasta 60"</t>
  </si>
  <si>
    <t>'12423-5230-0001-0000 Camara Canon EO5 Rebel Xti</t>
  </si>
  <si>
    <t>'12423-5230-0002-0000 Camara Digital</t>
  </si>
  <si>
    <t>'12441-5410-0001-0000 Camioneta Chevrolet Sonora Serie 1GNEC13T46J149983</t>
  </si>
  <si>
    <t>'12441-5410-0002-0000 Camioneta Chevrolet Colorado Serie 1GCCS1385683043</t>
  </si>
  <si>
    <t>'12441-5410-0003-0000 Camioneta Chevrolet Trail-Blazer 1GNDS13S572122759</t>
  </si>
  <si>
    <t>'12441-5410-0004-0000 Camioneta Ford Escape Serie 1FMYUO2Z87KB24224</t>
  </si>
  <si>
    <t>'12441-5410-0005-0000 Automovil Nissan Platina 2007 3N1JH01S57L213832</t>
  </si>
  <si>
    <t>'12441-5410-0006-0000 Automovil Nissan Platina 2007 3N1JH01S97L216829</t>
  </si>
  <si>
    <t>'12441-5410-0007-0000 Automovil Nissan Platina 2007 3N1JH01S47L216415</t>
  </si>
  <si>
    <t>'12441-5410-0008-0000 Camioneta Honda Pilot LX 2009</t>
  </si>
  <si>
    <t>'12441-5410-0009-0000 Gol CL Aire Radio</t>
  </si>
  <si>
    <t>'12441-5410-0010-0000 Nissan NP300 DC Tipica T/M AC Audio V</t>
  </si>
  <si>
    <t>'12441-5410-0011-0000 Nissan Tiida Sedan Sense T/M A/A</t>
  </si>
  <si>
    <t>'12442-5420-0001-0000 Caseta movil 12 x 60 serie CCO61260-3435</t>
  </si>
  <si>
    <t>'12442-5420-0002-0000 Caseta movil 12*60 Serie CC0612603445</t>
  </si>
  <si>
    <t>'12442-5420-0003-0000 Caseta 12 * 60 Flotilla Lamina S CC0612603244</t>
  </si>
  <si>
    <t>'12442-5420-0004-0000 Caseta movil mod 12160 tradicional</t>
  </si>
  <si>
    <t>'12442-5420-0005-0000 Caseta movil Mod 37183 2B 3.66*18.25metros</t>
  </si>
  <si>
    <t>'12442-5420-0006-0000 Adecuacion y Mejoras a Caseta Movil</t>
  </si>
  <si>
    <t>'12464-5640-0001-0000 Aire Acondicionado York 2 toneladas Sist Frio y Ca</t>
  </si>
  <si>
    <t>'12464-5640-0002-0000 Equipo Fan&amp;Coil de 2 Tons solo Frio</t>
  </si>
  <si>
    <t>'12464-5640-0003-0000 Aire acondicionado York mini-split 1.5 ton 60060</t>
  </si>
  <si>
    <t>'12464-5640-0004-0000 Aire acondicionado York Fan&amp;coil 1.5 ton 600-104</t>
  </si>
  <si>
    <t>'12464-5640-0005-0000 Aire acondicionado York mini-split 1.5 ton 60064</t>
  </si>
  <si>
    <t>'12464-5640-0006-0000 Aire acondicionado York mini-split 1.5 ton 60082</t>
  </si>
  <si>
    <t>'12464-5640-0007-0000 Minisplit 2RT solo frio marca Mcquay 220 vca</t>
  </si>
  <si>
    <t>'12464-5640-0008-0000 Aire acondicionado York tipo mini-split hi-wall 3t</t>
  </si>
  <si>
    <t>'12465-5650-0001-0000 Conmutador Digital Panasonic TDA 200</t>
  </si>
  <si>
    <t>'12465-5650-0002-0000 Telefono Panasonic KX-T7536</t>
  </si>
  <si>
    <t>'12465-5650-0003-0000 Telefono Panasonic KX-T7533</t>
  </si>
  <si>
    <t>'12465-5650-0004-0000 Accesorios para Telefonia para centro de negocios</t>
  </si>
  <si>
    <t>'12465-5650-0005-0000 Conmutador Elastix VoIP equipado para 16TKS analog</t>
  </si>
  <si>
    <t>'12466-5660-0001-0000 Regulador Ferromagnetico</t>
  </si>
  <si>
    <t>'12466-5660-0002-0000 Sistema de Respaldo de Energia No Break</t>
  </si>
  <si>
    <t>'12466-5660-0003-0000 Tablero de Transferencia - Regleta de 50 pares con</t>
  </si>
  <si>
    <t>'12466-5660-0004-0000 Regulador 1300va prottel</t>
  </si>
  <si>
    <t>'12469-5690-0001-0000 Barredora Tennant Mod 6600 Diesel</t>
  </si>
  <si>
    <t>'12469-5690-0002-0000 Medidor 2" Adccom serie 1105050378 Emyco</t>
  </si>
  <si>
    <t>'12469-5690-0003-0000 Medidor 2" Adccom serie 1105050365 Coqueta</t>
  </si>
  <si>
    <t>'12469-5690-0004-0000 Medidor 2" Adccom serie 1105050367 Relats</t>
  </si>
  <si>
    <t>'12469-5690-0005-0000 Medidor 2" Adccom serie 1105050403 Flexi</t>
  </si>
  <si>
    <t>'12469-5690-0006-0000 Medidor 2" Adccom serie 1105050245 Samot</t>
  </si>
  <si>
    <t>'12469-5690-0007-0000 Medidor 2" Adccom serie 1105050228 Mailhot</t>
  </si>
  <si>
    <t>'12469-5690-0008-0000 Medidor 2" Adccom serie 1105050210 Guala</t>
  </si>
  <si>
    <t>'12469-5690-0009-0000 Medidor 2" Adccom serie 1105050269 Teco</t>
  </si>
  <si>
    <t>'12469-5690-0010-0000 Medidor 2" Adccom serie 1105050236 Softer</t>
  </si>
  <si>
    <t>'12469-5690-0011-0000 Medidor 2" Adccom serie 1105050189  Aduana</t>
  </si>
  <si>
    <t>'12469-5690-0012-0000 Valvula check de fierro fundido de 12" marca SIGMA</t>
  </si>
  <si>
    <t>'12469-5690-0013-0000 Medidor 2" Adccom serie 1105050190</t>
  </si>
  <si>
    <t>'12469-5690-0014-0000 Medidor 2" Dorot serie M0802413011050190</t>
  </si>
  <si>
    <t>'12469-5690-0015-0000 Medidor 2" Adccom serie 1102520509</t>
  </si>
  <si>
    <t>'12469-5690-0016-0000 Medidor 2" Adccom serie 1105050140</t>
  </si>
  <si>
    <t>'12469-5690-0017-0000 Medidor 2" Adccom serie 1105050510</t>
  </si>
  <si>
    <t>'12469-5690-0018-0000 Medidor 2" Adccom serie 1105050215</t>
  </si>
  <si>
    <t>'12469-5690-0033-0000 Bomba Trash C/Trailer Bateria 69 HP 6"</t>
  </si>
  <si>
    <t>'12469-5690-0034-0000 Bomba Sumergible marca Grundfos Mod.300s750-8</t>
  </si>
  <si>
    <t>'12610-0001-0001-0000 Bodegas multitenant con sistemas Tit UP</t>
  </si>
  <si>
    <t>'12610-0001-0002-0000 Centro de negocios GPI</t>
  </si>
  <si>
    <t>'12610-0001-0003-0000 Proyecto y construccion de centro comunitario</t>
  </si>
  <si>
    <t>'12610-0001-0004-0000 Estacion de bomberos</t>
  </si>
  <si>
    <t xml:space="preserve">'12630-0001-0000-0000 Depreciacion Mobiliario y Equipo De Admon </t>
  </si>
  <si>
    <t>'12630-0002-0000-0000 Depreciacion Mobiliario y Equipo Educacional y Rec</t>
  </si>
  <si>
    <t>'12630-0004-0000-0000 Depreciacion Vehiculos y Equipo de Transporte</t>
  </si>
  <si>
    <t>'12630-0006-0000-0000 Depreciacion Maquinaria Otros Equipos y Herramient</t>
  </si>
  <si>
    <t>'12650-0000-0000-0000 Amortizacion Acumulada de Activos Intangibles</t>
  </si>
  <si>
    <t>ESF-09 INTANGIBLES Y DIFERIDOS</t>
  </si>
  <si>
    <t>'12541-5910-0001-0000 Office  Pro 2003 Español</t>
  </si>
  <si>
    <t>'12541-5910-0002-0000 Office Professional Plus</t>
  </si>
  <si>
    <t>'12541-5910-0003-0000 Licencia Office pro 2007</t>
  </si>
  <si>
    <t>'12541-5910-0004-0000 Licencia Office pro 2007</t>
  </si>
  <si>
    <t>'12541-5910-0005-0000 Licencia Office pro 2007</t>
  </si>
  <si>
    <t>'12541-5910-0006-0000 Licencia Office Profesional Plus 2010</t>
  </si>
  <si>
    <t>'12542-5940-0001-0000 '08GUA119034/12AMGE00</t>
  </si>
  <si>
    <t>'12542-5940-0002-0000 '08GUA114007/12AMGE99</t>
  </si>
  <si>
    <t>'12542-5940-0003-0000 '08GUA1034165/12AMGR97</t>
  </si>
  <si>
    <t>'12542-5940-0004-0000 '08GUA116798/12AMGE05</t>
  </si>
  <si>
    <t>'12542-5940-0005-0000 '08GUA113219/12AMGE99</t>
  </si>
  <si>
    <t>'12542-5940-0006-0000 '08GUA113986/12AMGE99</t>
  </si>
  <si>
    <t>'12542-5940-0007-0000 '08GUA106631/12AMDL07</t>
  </si>
  <si>
    <t>'12542-5940-0008-0000 '08GUA115041/12AMGE99</t>
  </si>
  <si>
    <t>'12542-5940-0009-0000 '08GUA113782/12AMGE99</t>
  </si>
  <si>
    <t>'12790-0001-0001-0000 ISR Retenido</t>
  </si>
  <si>
    <t>'12790-0001-0002-0000 IDE Retenido</t>
  </si>
  <si>
    <t>'12790-0001-0003-0000 Subsidio al empleo pagado</t>
  </si>
  <si>
    <t>'12790-0002-0001-0000 IDE a favor</t>
  </si>
  <si>
    <t>'12790-0002-0002-0000 IVA a favor</t>
  </si>
  <si>
    <t>'12790-0003-0001-0000 ISR Diferido del ejercicio 2008</t>
  </si>
  <si>
    <t>'12790-0003-0002-0000 ISR Diferido del ejercicio 2009</t>
  </si>
  <si>
    <t>'12790-0003-0003-0000 ISR Diferido del ejercicio 2010</t>
  </si>
  <si>
    <t>'12790-0003-0004-0000 ISR Diferido del ejercicio 2011</t>
  </si>
  <si>
    <t>'12790-0003-0005-0000 ISR Diferido del Ejercicio 2012</t>
  </si>
  <si>
    <t>'12790-0004-0001-0000 Honda Pilot LX</t>
  </si>
  <si>
    <t>'12790-0004-0002-0000 Chevrolet Colorado Pick Up Crew Cab 4x2 A E.E.</t>
  </si>
  <si>
    <t>'12790-0004-0003-0000 Ford Escape XLS I4</t>
  </si>
  <si>
    <t>'12790-0004-0004-0000 Chevrolet Trail Blazer Ext LS 4x2 2L(5</t>
  </si>
  <si>
    <t>'12790-0004-0005-0000 Chevrolet Sonora A MXP Aut Equipada Z/AC V/T (90)</t>
  </si>
  <si>
    <t>'12790-0004-0006-0000 Nissan Platina Grado Q 1.6L 4 Cil STD</t>
  </si>
  <si>
    <t>'12790-0004-0007-0000 Nissan Platina Grado Q 1.6L 4 Cil STD</t>
  </si>
  <si>
    <t>'12790-0004-0008-0000 Nissan Platina Grado Q 1.6L 4 Cil STD</t>
  </si>
  <si>
    <t>'12790-0004-0009-0000 Seguros El Potosi SA</t>
  </si>
  <si>
    <t>'12790-0005-0001-0000 Comision Federal de Electricidad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</si>
  <si>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</si>
  <si>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</si>
  <si>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</si>
  <si>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</si>
  <si>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</si>
  <si>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</si>
  <si>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'21110-0001-0000-0000 Sueldos y Salarios Por Pagar</t>
  </si>
  <si>
    <t>'21120-0001-0001-0000 Andradre Nava y Asociados LLC SC</t>
  </si>
  <si>
    <t>'21120-0001-0002-0000 Avantel S de RL de CV</t>
  </si>
  <si>
    <t>'21120-0001-0003-0000 CMAX Tecnologia SA de CV</t>
  </si>
  <si>
    <t>'21120-0001-0004-0000 Comision Federal de Electricidad</t>
  </si>
  <si>
    <t>'21120-0001-0005-0000 Comunicaciones Nextel de Mexico  SA de CV</t>
  </si>
  <si>
    <t>'21120-0001-0006-0000 Consultoria Integral y de Negocios SC</t>
  </si>
  <si>
    <t>'21120-0001-0007-0000 Elevadores Otis  SA de CV</t>
  </si>
  <si>
    <t>'21120-0001-0008-0000 Fermin Salcedo Gomez</t>
  </si>
  <si>
    <t>'21120-0001-0009-0000 Francisco Farriols Obregon</t>
  </si>
  <si>
    <t>'21120-0001-0010-0000 Gerardo Gabriel Garcia Vargas</t>
  </si>
  <si>
    <t>'21120-0001-0011-0000 Grupo Urbanizador Electromecanico Marvico SA de CV</t>
  </si>
  <si>
    <t>'21120-0001-0013-0000 Proveedores Varios</t>
  </si>
  <si>
    <t>'21120-0001-0014-0000 Radiomovil Dipsa SA de CV</t>
  </si>
  <si>
    <t>'21120-0001-0015-0000 Servicios Corporativos Sociales SA de CV</t>
  </si>
  <si>
    <t>'21120-0001-0016-0000 Suma Informatica SA De CV</t>
  </si>
  <si>
    <t>'21120-0001-0017-0000 Iusacell SA de CV</t>
  </si>
  <si>
    <t>'21120-0001-0019-0000 Administracion de Inmuebles de Leon SA De CV</t>
  </si>
  <si>
    <t>'21120-0001-0031-0000 Corporate Management  Services CMS S De RL De CV</t>
  </si>
  <si>
    <t>'21120-0001-0036-0000 Jose Antonio Corrales Martinez</t>
  </si>
  <si>
    <t>'21120-0001-0050-0000 Docudigital Bajio SA De CV</t>
  </si>
  <si>
    <t>'21120-0001-0054-0000 Angelica Maria Aveleida Ramirez</t>
  </si>
  <si>
    <t>'21120-0001-0056-0000 Profesionales en Proteccion Civil y Capacitacion S</t>
  </si>
  <si>
    <t xml:space="preserve">'21120-0001-0057-0000 Soluciones en el Manejo Integrado de Plagas SA De </t>
  </si>
  <si>
    <t>'21120-0001-0058-0000 Juan Ignacio Rodriguez Perez</t>
  </si>
  <si>
    <t>'21120-0001-0064-0000 MSGC Mexico SC</t>
  </si>
  <si>
    <t>'21120-0001-0070-0000 Marcelo Luis Rougon Dudet</t>
  </si>
  <si>
    <t xml:space="preserve">'21120-0001-0071-0000 Seguridad Privada Integral Manavil SA </t>
  </si>
  <si>
    <t>'21120-0001-0090-0000 Francisco Velazquez Ramirez</t>
  </si>
  <si>
    <t>'21120-0001-0091-0000 Jose de Jesus Naveja Macias</t>
  </si>
  <si>
    <t>'21120-0001-0092-0000 Juan Carlos Madrigal Trejo</t>
  </si>
  <si>
    <t>'21120-0001-0093-0000 Impresos del Bajio SA De CV</t>
  </si>
  <si>
    <t>'21120-0001-0094-0000 Adopta una escuela (programa)</t>
  </si>
  <si>
    <t>'21120-0001-0097-0000 Efrain Martin Navarro Verver</t>
  </si>
  <si>
    <t>'21120-0001-0109-0000 Giordano Milantoni Hideroa</t>
  </si>
  <si>
    <t>'21120-0001-0125-0000 Guanajuato Servicio Super SA De CV</t>
  </si>
  <si>
    <t>'21120-0001-0136-0000 Llantas Del Centro SA De CV</t>
  </si>
  <si>
    <t>'21120-0001-0142-0000 Manavil Comercializadora SA De CV</t>
  </si>
  <si>
    <t>'21120-0001-0168-0000 Julieta Soria Perez</t>
  </si>
  <si>
    <t>'21120-0001-0173-0000 Rafael Perez Fernandez</t>
  </si>
  <si>
    <t>'21120-0001-0179-0000 Mauricio Gomez Perez</t>
  </si>
  <si>
    <t>'21120-0001-0205-0000 Consultora de Servicios Legales Ecologicos Corpora</t>
  </si>
  <si>
    <t>'21120-0001-0208-0000 Aceros Barajas SA De CV</t>
  </si>
  <si>
    <t>'21120-0001-0221-0000 Sushitai Restaurantes SA De CV</t>
  </si>
  <si>
    <t>'21120-0001-0249-0000 IAEPSA SA De CV</t>
  </si>
  <si>
    <t>'21120-0001-0255-0000 Raul Montoya Espitia</t>
  </si>
  <si>
    <t>'21120-0001-0272-0000 Ryse SA De CV</t>
  </si>
  <si>
    <t>'21120-0001-0280-0000 Ramon Gerardo Flores Valencia</t>
  </si>
  <si>
    <t>'21120-0001-0286-0000 Rayte Renta de Autos y Transporte Ejecutivo S De R</t>
  </si>
  <si>
    <t>'21120-0001-0287-0000 Javier Torres Hernandez</t>
  </si>
  <si>
    <t>'21120-0001-0288-0000 Ruben Cano Cardenas</t>
  </si>
  <si>
    <t>'21130-0001-0001-0000 Sistemas de ingenieria y procesos  SA  de CV</t>
  </si>
  <si>
    <t>'21130-0001-0002-0000 Constructora RICAL SA de CV</t>
  </si>
  <si>
    <t>'21130-0001-0007-0000 GPI-PIC/2009/SR-026 Planeacion Control y Asegurami</t>
  </si>
  <si>
    <t>'21130-0001-0013-0000 GPI-K997/2011/SR-009 Planeacion Control y Aseguram</t>
  </si>
  <si>
    <t>'21130-0001-0014-0000 GPI-K997/2011/SR10 Planeacion Control y Aseguramie</t>
  </si>
  <si>
    <t>'21130-0001-0015-0000 GPI-K997/2011/SR-011 Angel Gerardo Perez</t>
  </si>
  <si>
    <t>'21130-0001-0016-0000 GPI-K997/2011/SR12 Planeacion Control y Aseguramie</t>
  </si>
  <si>
    <t>'21130-0001-0019-0000 GPI/2012/OB-011 ROCA Construcciones y Perforacione</t>
  </si>
  <si>
    <t>'21130-0001-0020-0000 SDD-P-021/2012, Ampliacion de la Subestacion Sta F</t>
  </si>
  <si>
    <t xml:space="preserve">'21130-0001-0021-0000 GPI/2012/OB-017, Cribados y Triturados del Bajio, </t>
  </si>
  <si>
    <t>'21130-0001-0022-0000 SOP/RE/AM/PU/ED/OB/GPI/2013-0484 Federico Ruiz Ram</t>
  </si>
  <si>
    <t>'21130-0001-0023-0000 SOP/RE/AM/PU/ED/OB/GPI/2013-0451 ACCA SA De CV</t>
  </si>
  <si>
    <t xml:space="preserve">'21130-0001-0024-0000 SOP/RE/AM/PU/ED/OB/GPI/2013-0470 Constructora Tit </t>
  </si>
  <si>
    <t>'21130-0001-0025-0000 SOP/RE/LS/PU/IV/OB/GPI/2013-0501 Espinoza Ingenier</t>
  </si>
  <si>
    <t>'21130-0001-0027-0000 SOP/RE/AM/PU/CT/SERV/GPI/2013-0521 Victor Hugo Med</t>
  </si>
  <si>
    <t>'21130-0001-0035-0000 GPI-K997/2010/OB-21 PERCONSA SA DE CV</t>
  </si>
  <si>
    <t>'21130-0001-0036-0000 GPI-K997/2010/PRO-005 VAMA SA de CV</t>
  </si>
  <si>
    <t>'21130-0001-0041-0000 SOP/RE/LS/PA/ED/OB/GPI/2014-0094 Tecnologia e infr</t>
  </si>
  <si>
    <t>'21130-0001-0044-0000 SOP/RE/AM/PU/ED/OB/GPI/2014-0114 Grupo Accionistas</t>
  </si>
  <si>
    <t>'21130-0001-0045-0000 SOP/RE/AM/PU/ED/OB/GPI/2014-0121 Vicente Herrera G</t>
  </si>
  <si>
    <t>'21130-0001-0048-0000 SOP/RE/AM/PU/CT/OB/GPI/2014-0154 Obras a Tiempo</t>
  </si>
  <si>
    <t>'21130-0001-0049-0000 SOP/RE/AM/PU/ED/OB/GPI/2014-0145 Geuman, Construcc</t>
  </si>
  <si>
    <t>'21130-0001-0053-0000 SOP/RE/AM/PU/ED/OB/GPI/2014-0180 Sistemas de ingen</t>
  </si>
  <si>
    <t>'21130-0001-0056-0000 SOP/RE/LS/PU/IV/OB/GPI/2014-0245, Jorge Perez Guer</t>
  </si>
  <si>
    <t xml:space="preserve">'21130-0001-0058-0000 SOP/RE/AM/PU/ED/OB/GPI/2013-0426 Avila Duran Jose </t>
  </si>
  <si>
    <t>'21130-0001-0064-0000 SOP/RE/AM/PU/CT/SERV/GPI/2014-0383 Ingenieria en i</t>
  </si>
  <si>
    <t>'21130-0001-0082-0000 GPI/2015/OBRA-024, Grupo Constructor Chicome, Line</t>
  </si>
  <si>
    <t>'21170-0001-0001-0000 IVA  a cargo</t>
  </si>
  <si>
    <t>'21170-0001-0002-0000 IVA causado</t>
  </si>
  <si>
    <t>'21170-0001-0003-0000 IVA por cobrar</t>
  </si>
  <si>
    <t>'21170-0002-0001-0000 Cuotas Patronales IMSS</t>
  </si>
  <si>
    <t>'21170-0002-0002-0000 Cuotas patronales RCV</t>
  </si>
  <si>
    <t>'21170-0002-0003-0000 Cuotas patronales INFONAVIT</t>
  </si>
  <si>
    <t>'21170-0002-0004-0000 Impuesto Estatal a la nomina</t>
  </si>
  <si>
    <t>'21170-0002-0005-0000 ISR servicios profesionales</t>
  </si>
  <si>
    <t>'21170-0002-0006-0000 IVA retenido</t>
  </si>
  <si>
    <t>'21170-0002-0007-0000 Impuesto Cedular Estatal</t>
  </si>
  <si>
    <t>'21170-0003-0001-0000 ISR por salarios</t>
  </si>
  <si>
    <t>'21170-0003-0002-0000 Cuota Obrera IMSS</t>
  </si>
  <si>
    <t>'21170-0003-0003-0000 ISR servicios profesionales</t>
  </si>
  <si>
    <t>'21170-0003-0004-0000 IVA retenido</t>
  </si>
  <si>
    <t>'21170-0003-0005-0000 Impuesto Cedular Estatal</t>
  </si>
  <si>
    <t>'21170-0003-0006-0000 Fondo de Ahorro</t>
  </si>
  <si>
    <t>'21170-0003-0007-0000 Credito INFONAVIT</t>
  </si>
  <si>
    <t>'21170-0003-0010-0000 Aportacion Voluntaria SAR</t>
  </si>
  <si>
    <t>'21170-0004-0001-0000 '5% al millar sobre estimaciones de obra publica</t>
  </si>
  <si>
    <t>'21170-0004-0002-0000 2% capacitacion</t>
  </si>
  <si>
    <t>'21190-0001-0001-0000 Varios</t>
  </si>
  <si>
    <t>ESF-13 OTROS PASIVOS DIFERIDOS A CORTO PLAZO</t>
  </si>
  <si>
    <t>NATURALEZA</t>
  </si>
  <si>
    <t>'21590-0001-0001-0000 ISR Diferido del Ejercicio 2012</t>
  </si>
  <si>
    <t>'21590-0001-0002-0000 ISR Diferido del Ejercicio 2013</t>
  </si>
  <si>
    <t>ESF-13 FONDOS Y BIENES DE TERCEROS EN GARANTÍA Y/O ADMINISTRACIÓN A CORTO PLAZO</t>
  </si>
  <si>
    <t>'21610-0001-0002-0000 Sky Plus SAPI De CV</t>
  </si>
  <si>
    <t>'21610-0001-0004-0000 Faist Alucast S De RL De CV</t>
  </si>
  <si>
    <t>'21610-0001-0005-0000 Orbis Plastic Molding de Mexico S De RL De CV</t>
  </si>
  <si>
    <t>'21610-0001-0006-0000 LTS Agencia Aduanal SC</t>
  </si>
  <si>
    <t>'21610-0001-0007-0000 Shinil Mexicana SA De CV</t>
  </si>
  <si>
    <t>'21610-0001-0008-0000 Usui International  Manufacturing Mexico SA De CV</t>
  </si>
  <si>
    <t>'21610-0001-0009-0000 Sergio Oswaldo Mauricio Antillon Morales</t>
  </si>
  <si>
    <t>'21610-0001-0010-0000 Coficab Leon S De RL De CV</t>
  </si>
  <si>
    <t>'21610-0002-0001-0000 Arcos Bajio Inmobiliaria SA De CV</t>
  </si>
  <si>
    <t>ESF-13 PASIVO DIFERIDO A LARGO PLAZO</t>
  </si>
  <si>
    <t>2240xxxxx</t>
  </si>
  <si>
    <t>ESF-14 OTROS PASIVOS CIRCULANTES</t>
  </si>
  <si>
    <t>2199xxxxxx</t>
  </si>
  <si>
    <t>II) NOTAS AL ESTADO DE ACTIVIDADES</t>
  </si>
  <si>
    <t>INGRESOS DE GESTIÓN</t>
  </si>
  <si>
    <t>ERA-01 INGRESOS</t>
  </si>
  <si>
    <t>NOTA</t>
  </si>
  <si>
    <t>4100xxxxxx</t>
  </si>
  <si>
    <t>4200xxxxxx</t>
  </si>
  <si>
    <t>ERA-02 OTROS INGRESOS Y BENEFICIOS</t>
  </si>
  <si>
    <t>'41740-0072-0001-0000 Ventas de terrenos</t>
  </si>
  <si>
    <t>'41740-0072-0002-0000 Arrendamiento de bienes inmuebles</t>
  </si>
  <si>
    <t>'41740-0072-0003-0000 Conexion de KVAs</t>
  </si>
  <si>
    <t>'41740-0072-0004-0000 Conexion de agua drenaje y suministro y colocacion</t>
  </si>
  <si>
    <t>'41740-0072-0006-0000 Mantenimiento Hidraulico</t>
  </si>
  <si>
    <t>'41740-0072-0007-0000 Mantenimiento a Infraestructuras de Uso Comun y Pu</t>
  </si>
  <si>
    <t>GASTOS Y OTRAS PÉRDIDAS</t>
  </si>
  <si>
    <t>ERA-03 GASTOS</t>
  </si>
  <si>
    <t>%GASTO</t>
  </si>
  <si>
    <t>EXPLICACION</t>
  </si>
  <si>
    <t>'51110-1130-0000-0000 Sueldos base al personal permanente</t>
  </si>
  <si>
    <t xml:space="preserve">'51130-1320-0000-0000 Primas de vacaciones dominical y gratificacion de </t>
  </si>
  <si>
    <t>'51140-1410-0000-0000 Aportaciones de seguridad social</t>
  </si>
  <si>
    <t>'51140-1420-0000-0000 Aportaciones a fondos de vivienda</t>
  </si>
  <si>
    <t>'51140-1430-0000-0000 Aportaciones al sistema para el retiro</t>
  </si>
  <si>
    <t>'51180-1810-0000-0000 Impuesto Sobre Nominas</t>
  </si>
  <si>
    <t>'51210-2110-0000-0000 Materiales utiles y equipos menores de oficina</t>
  </si>
  <si>
    <t>'51210-2120-0000-0000 Materiales y utiles de impresion y reproduccion</t>
  </si>
  <si>
    <t>'51210-2140-0000-0000 Materiales utiles y equipos menores de tecnologias</t>
  </si>
  <si>
    <t>'51210-2150-0000-0000 Material impreso e informacion digital</t>
  </si>
  <si>
    <t>'51210-2180-0000-0000 Materiales para el registro e identificacion de bi</t>
  </si>
  <si>
    <t>'51240-2460-0000-0000 Material electrico y electronico</t>
  </si>
  <si>
    <t>'51250-2510-0000-0000 Productos quimicos basicos</t>
  </si>
  <si>
    <t>'51250-2530-0000-0000 Medicinas y productos farmaceuticos</t>
  </si>
  <si>
    <t>'51260-2610-0000-0000 Combustibles lubricantes y aditivos</t>
  </si>
  <si>
    <t>'51270-2720-0000-0000 Prendas de seguridad y proteccion personal</t>
  </si>
  <si>
    <t>'51290-2910-0000-0000 Herramientas menores</t>
  </si>
  <si>
    <t>'51290-2920-0000-0000 Refacciones y accesorios menore de edificios</t>
  </si>
  <si>
    <t>'51290-2940-0000-0000 Refacciones y accesorios menores de equipo de comp</t>
  </si>
  <si>
    <t>'51290-2960-0000-0000 Refacciones y accesorios menores de equipo de tran</t>
  </si>
  <si>
    <t>'51310-3110-0000-0000 Energia electrica</t>
  </si>
  <si>
    <t>'51310-3140-0000-0000 Telefonia tradicional</t>
  </si>
  <si>
    <t>'51310-3150-0000-0000 Telefonia celular</t>
  </si>
  <si>
    <t>'51310-3170-0000-0000 Servicios de acceso de internet redes y procesamie</t>
  </si>
  <si>
    <t>'51310-3180-0000-0000 Servicios postales y telegraficos</t>
  </si>
  <si>
    <t>'51320-3290-0000-0000 Otros arrendamientos</t>
  </si>
  <si>
    <t>'51330-3310-0000-0000 Servicios legales de contabilidad auditora y relac</t>
  </si>
  <si>
    <t>'51330-3320-0000-0000 Servicios de diseño arquitectura ingenieria y acti</t>
  </si>
  <si>
    <t>'51330-3330-0000-0000 Servicios de consultoria administrativa procesos t</t>
  </si>
  <si>
    <t>'51330-3380-0000-0000 Servicios de vigilancia</t>
  </si>
  <si>
    <t>'51330-3390-0000-0000 Servicios profesionales cientificos tecnicos integ</t>
  </si>
  <si>
    <t>'51340-3410-0000-0000 Servicios financieros bancarios</t>
  </si>
  <si>
    <t>'51340-3420-0000-0000 Servicios de cobranza investigacion crediticia y s</t>
  </si>
  <si>
    <t>'51340-3450-0000-0000 Seguro de bienes patrimoniales</t>
  </si>
  <si>
    <t>'51350-3510-0000-0000 Conservacion y mantenimiento menor de inmuebles</t>
  </si>
  <si>
    <t>'51350-3530-0000-0000 Instalacion reparacion y mantenimiento de equipo d</t>
  </si>
  <si>
    <t>'51350-3550-0000-0000 Reparacion y mantenimiento de equipo de transporte</t>
  </si>
  <si>
    <t>'51350-3570-0000-0000 instalacion reparacion y mantenimiento de maquinar</t>
  </si>
  <si>
    <t>'51350-3580-0000-0000 servicios de limpieza y manejo de desechos</t>
  </si>
  <si>
    <t>'51350-3590-0000-0000 Servicios de jardineria y fumigacion</t>
  </si>
  <si>
    <t>'51360-3612-0000-0000 Difusion por medio alternativos sobre progrmas y a</t>
  </si>
  <si>
    <t>'51370-3750-0000-0000 Viaticos del pais</t>
  </si>
  <si>
    <t>'51380-3820-0000-0000 Gastos de orden social y cultural</t>
  </si>
  <si>
    <t>'51380-3830-0000-0000 Congresos y convenciones</t>
  </si>
  <si>
    <t>'51380-3850-0000-0000 Gastos de representacion</t>
  </si>
  <si>
    <t>'51390-3920-0000-0000 Impuestos y derechos</t>
  </si>
  <si>
    <t>'51390-3950-0000-0000 Penas multas accesorios y actualizaciones</t>
  </si>
  <si>
    <t xml:space="preserve">'55130-0001-0000-0000 Edificios Depreciacion </t>
  </si>
  <si>
    <t>'55150-0001-0000-0000 Equipo de transporte Depreciacion</t>
  </si>
  <si>
    <t>'55150-0002-0000-0000 Equipo de computo Depreciacion</t>
  </si>
  <si>
    <t>'55150-0003-0000-0000 Equipo de oficina Depreciacion</t>
  </si>
  <si>
    <t>'55150-0004-0000-0000 Equipo de administracion Depreciacion</t>
  </si>
  <si>
    <t>'55150-0006-0000-0000 Maquinaria y equipo diverso Depreciacion</t>
  </si>
  <si>
    <t>'55150-0007-0000-0000 Equipo de comunicaciones Depreciacion</t>
  </si>
  <si>
    <t>'55150-0008-0000-0000 Maquinaria y equipo electrico Depreciacion</t>
  </si>
  <si>
    <t>'55150-0009-0000-0000 Mobiliario y equipo audiovisual Depreciacion</t>
  </si>
  <si>
    <t>'55170-0001-0000-0000 Derechos de agua Amortizacion</t>
  </si>
  <si>
    <t>'55170-0002-0000-0000 Licencias y Software Amortizacion</t>
  </si>
  <si>
    <t>'55610-0000-0000-0000 Costo de Venta Terrenos</t>
  </si>
  <si>
    <t>'55620-0000-0000-0000 Costo de ventas infraestructura</t>
  </si>
  <si>
    <t>'55630-0001-0000-0000 IVA Actos Excentos Pagado No Acreditable</t>
  </si>
  <si>
    <t>'55640-0000-0000-0000 Costo de Ventas Terrenos Donacion</t>
  </si>
  <si>
    <t>'55650-0000-0000-0000 Mantenimiento Reparacion y Rehabilitacion de Insta</t>
  </si>
  <si>
    <t>'55930-0000-0000-0000 Bonificaciones y descuentos otorgados</t>
  </si>
  <si>
    <t>'55940-0001-0000-0000 Perdida cambiaria</t>
  </si>
  <si>
    <t>'55990-0001-0000-0000 Gastos no deducibles</t>
  </si>
  <si>
    <t>'55990-0002-0000-0000 Otros gastos varios</t>
  </si>
  <si>
    <t>III) NOTAS AL ESTADO DE VARIACIÓN A LA HACIEDA PÚBLICA</t>
  </si>
  <si>
    <t>VHP-01 PATRIMONIO CONTRIBUIDO</t>
  </si>
  <si>
    <t>MODIFICACION</t>
  </si>
  <si>
    <t>'31100-1000-1000-0000 Gobierno del Estado de Guanajuato</t>
  </si>
  <si>
    <t>'31100-1000-2000-0000 Instituto de Seguridad Social del Estado de Guanaj</t>
  </si>
  <si>
    <t>'31100-2000-1000-0000 Gobierno del Estado de Guanajuato</t>
  </si>
  <si>
    <t>VHP-02 PATRIMONIO GENERADO</t>
  </si>
  <si>
    <t>'32100-1000-0001-0000 Resultado del Ejercicio 2006</t>
  </si>
  <si>
    <t>'32100-1000-0002-0000 Resultado del Ejercicio 2007</t>
  </si>
  <si>
    <t>'32100-1000-0003-0000 Resultado del Ejercicio 2008</t>
  </si>
  <si>
    <t>'32100-1000-0004-0000 Resultado del Ejercicio 2009</t>
  </si>
  <si>
    <t>'32100-1000-0005-0000 Resultado del Ejercicio 2010</t>
  </si>
  <si>
    <t>'32100-1000-0006-0000 Resultado del Ejercicio 2011</t>
  </si>
  <si>
    <t>'32100-1000-0007-0000 Resultado del Ejercicio 2012</t>
  </si>
  <si>
    <t>'32100-1000-0008-0000 Resultado del Ejercicio 2013</t>
  </si>
  <si>
    <t>'32100-1000-0009-0000 Resultado del Ejercicio 2014</t>
  </si>
  <si>
    <t>IV) NOTAS AL ESTADO DE FLUJO DE EFECTIVO</t>
  </si>
  <si>
    <t>EFE-01 FLUJO DE EFECTIVO</t>
  </si>
  <si>
    <t>'11110-0001-0000-0000 Caja Chica</t>
  </si>
  <si>
    <t xml:space="preserve">'11120-0001-0000-0000 Inbursa Cta 32002740019 </t>
  </si>
  <si>
    <t>'11120-0002-0000-0000 Inbursa Cta 32002740027</t>
  </si>
  <si>
    <t xml:space="preserve">'11120-0003-0000-0000 Inbursa Cta 32002740035 Obra </t>
  </si>
  <si>
    <t>'11120-0004-0000-0000 Inbursa Cta 32002740043 Ventas</t>
  </si>
  <si>
    <t>'11120-0005-0000-0000 Banbajio Cta 20478761001 Operativo Puente</t>
  </si>
  <si>
    <t>'11120-0006-0000-0000 Banbajio Cta 20478761002 Nasco</t>
  </si>
  <si>
    <t>'11120-0007-0000-0000 Santander Cta 65502837308</t>
  </si>
  <si>
    <t>'11120-0008-0000-0000 Santander Cta 65503219561</t>
  </si>
  <si>
    <t>'11120-0009-0000-0000 Banco Monex Cta 2049211</t>
  </si>
  <si>
    <t>'11120-0010-0000-0000 Inbursa Cta 50014355254 Agua</t>
  </si>
  <si>
    <t>'11120-0011-0000-0000 Banorte Cta. 072225008627992610</t>
  </si>
  <si>
    <t>'11120-0012-0000-0000 Banamex Cta. 2887328</t>
  </si>
  <si>
    <t>'11120-0013-0000-0000 Banamex Cta. 70067216375</t>
  </si>
  <si>
    <t>'11120-0014-0000-0000 Banamex Cta. 4041515</t>
  </si>
  <si>
    <t>'11120-0015-0000-0000 Banamex Cta. 70067635211</t>
  </si>
  <si>
    <t>'11120-0016-0000-0000 Banamex Cta. 7009541983</t>
  </si>
  <si>
    <t>'11120-0017-0000-0000 Banorte Cta. 0860117973</t>
  </si>
  <si>
    <t>'11120-0018-0000-0000 Banbajio Cta 20478760201</t>
  </si>
  <si>
    <t>'11150-0001-0001-0000 Banorte Cta 0844093107</t>
  </si>
  <si>
    <t>'11150-0001-0002-0000 Banorte Cta 0844093107</t>
  </si>
  <si>
    <t>'11190-0002-0000-0000 Banbajio Fideicomiso 1074315216</t>
  </si>
  <si>
    <t>EFE-02 ADQ. BIENES MUEBLES E INMUEBLES</t>
  </si>
  <si>
    <t>% SUB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</si>
  <si>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</si>
  <si>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</si>
  <si>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</si>
  <si>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2014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</si>
  <si>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</si>
  <si>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</si>
  <si>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</si>
  <si>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</si>
  <si>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</si>
  <si>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</si>
  <si>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</si>
  <si>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</si>
  <si>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</si>
  <si>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</si>
  <si>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</si>
  <si>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</si>
  <si>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</si>
  <si>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</si>
  <si>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</si>
  <si>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</si>
  <si>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</si>
  <si>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</si>
  <si>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</si>
  <si>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</si>
  <si>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</si>
  <si>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</si>
  <si>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</si>
  <si>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</si>
  <si>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</si>
  <si>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</si>
  <si>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</si>
  <si>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</si>
  <si>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</si>
  <si>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</si>
  <si>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</si>
  <si>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</si>
  <si>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</si>
  <si>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</si>
  <si>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</si>
  <si>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</si>
  <si>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</si>
  <si>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</si>
  <si>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</si>
  <si>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</si>
  <si>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</si>
  <si>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</si>
  <si>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</si>
  <si>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</si>
  <si>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</si>
  <si>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8110-00-0000-00-0000-0000 LEY DE INGRESOS ESTIMADA</t>
  </si>
  <si>
    <t>8120-00-0000-00-0000-0000 LEY DE INGRESOS POR EJECUTAR</t>
  </si>
  <si>
    <t>8130-00-0000-00-0000-0000 LEY DE INGRESOS MODIFICADA</t>
  </si>
  <si>
    <t>8140-00-0000-00-0000-0000 LEY DE INGRESOS DEVENGADA</t>
  </si>
  <si>
    <t>8150-00-0000-00-0000-0000 LEY DE INGRESOS RECAUDADA</t>
  </si>
  <si>
    <t>8210-00-0000-00-0000-0000 PRESUPUESTO DE EGRESOS APROBADO</t>
  </si>
  <si>
    <t>8220-00-0000-00-0000-0000 PRESUPUESTO DE EGRESOS POR EJERCER</t>
  </si>
  <si>
    <t>8230-00-0000-00-0000-0000 PRESUPUESTO DE EGRESOS MODIFICADO</t>
  </si>
  <si>
    <t>8240-00-0000-00-0000-0000 PRESUPUESTO COMPROMETIDO</t>
  </si>
  <si>
    <t>8250-00-0000-00-0000-0000 PRESUPUESTO DEVENGADO</t>
  </si>
  <si>
    <t>8260-00-0000-00-0000-0000 PRESUPUESTO DE EGRESOS EJERCIDO</t>
  </si>
  <si>
    <t>8270-00-0000-00-0000-0000 PRESUPUESTO DE EGRESOS PAGADO</t>
  </si>
  <si>
    <t>Bajo protesta de decir verdad declaramos que los Estados Financieros y sus Notas son razonablemente correctos y responsabilidad del emisor</t>
  </si>
  <si>
    <t>Ing. 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</si>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</sst>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Soberana Sans Light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002060"/>
      <name val="Arial"/>
      <family val="2"/>
    </font>
    <font>
      <b/>
      <sz val="9"/>
      <color rgb="FF0070C0"/>
      <name val="Arial"/>
      <family val="2"/>
    </font>
    <font>
      <b/>
      <sz val="9"/>
      <color theme="1"/>
      <name val="Arial"/>
      <family val="2"/>
    </font>
    <font>
      <b/>
      <sz val="9"/>
      <color rgb="FF002060"/>
      <name val="Arial"/>
      <family val="2"/>
    </font>
    <font>
      <b/>
      <u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u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color theme="1"/>
      <name val="Soberana Sans Light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</cellStyleXfs>
  <cellXfs count="17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3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right"/>
    </xf>
    <xf numFmtId="0" fontId="6" fillId="3" borderId="2" xfId="0" applyFont="1" applyFill="1" applyBorder="1" applyAlignment="1"/>
    <xf numFmtId="0" fontId="6" fillId="3" borderId="2" xfId="0" applyNumberFormat="1" applyFont="1" applyFill="1" applyBorder="1" applyAlignment="1" applyProtection="1">
      <protection locked="0"/>
    </xf>
    <xf numFmtId="0" fontId="7" fillId="3" borderId="2" xfId="0" applyFont="1" applyFill="1" applyBorder="1"/>
    <xf numFmtId="0" fontId="8" fillId="3" borderId="2" xfId="0" applyFont="1" applyFill="1" applyBorder="1"/>
    <xf numFmtId="0" fontId="6" fillId="3" borderId="0" xfId="0" applyFont="1" applyFill="1" applyBorder="1" applyAlignment="1"/>
    <xf numFmtId="0" fontId="6" fillId="3" borderId="0" xfId="0" applyNumberFormat="1" applyFont="1" applyFill="1" applyBorder="1" applyAlignment="1" applyProtection="1">
      <protection locked="0"/>
    </xf>
    <xf numFmtId="0" fontId="7" fillId="3" borderId="0" xfId="0" applyFont="1" applyFill="1" applyBorder="1"/>
    <xf numFmtId="0" fontId="8" fillId="3" borderId="0" xfId="0" applyFont="1" applyFill="1" applyBorder="1"/>
    <xf numFmtId="0" fontId="9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6" fillId="3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3" fillId="3" borderId="0" xfId="0" applyFont="1" applyFill="1" applyBorder="1"/>
    <xf numFmtId="0" fontId="3" fillId="3" borderId="0" xfId="0" applyFont="1" applyFill="1" applyBorder="1"/>
    <xf numFmtId="0" fontId="14" fillId="3" borderId="0" xfId="0" applyFont="1" applyFill="1" applyBorder="1"/>
    <xf numFmtId="49" fontId="2" fillId="2" borderId="3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15" fillId="3" borderId="4" xfId="0" quotePrefix="1" applyNumberFormat="1" applyFont="1" applyFill="1" applyBorder="1" applyAlignment="1">
      <alignment horizontal="left"/>
    </xf>
    <xf numFmtId="164" fontId="16" fillId="3" borderId="5" xfId="0" applyNumberFormat="1" applyFont="1" applyFill="1" applyBorder="1"/>
    <xf numFmtId="49" fontId="15" fillId="3" borderId="6" xfId="0" quotePrefix="1" applyNumberFormat="1" applyFont="1" applyFill="1" applyBorder="1" applyAlignment="1">
      <alignment horizontal="left"/>
    </xf>
    <xf numFmtId="43" fontId="2" fillId="2" borderId="3" xfId="1" applyFont="1" applyFill="1" applyBorder="1" applyAlignment="1">
      <alignment horizontal="center" vertical="center"/>
    </xf>
    <xf numFmtId="0" fontId="17" fillId="3" borderId="0" xfId="0" applyFont="1" applyFill="1" applyBorder="1"/>
    <xf numFmtId="49" fontId="15" fillId="3" borderId="5" xfId="0" applyNumberFormat="1" applyFont="1" applyFill="1" applyBorder="1" applyAlignment="1">
      <alignment horizontal="left"/>
    </xf>
    <xf numFmtId="164" fontId="3" fillId="3" borderId="5" xfId="0" applyNumberFormat="1" applyFont="1" applyFill="1" applyBorder="1"/>
    <xf numFmtId="164" fontId="3" fillId="3" borderId="0" xfId="0" applyNumberFormat="1" applyFont="1" applyFill="1"/>
    <xf numFmtId="49" fontId="15" fillId="3" borderId="6" xfId="0" applyNumberFormat="1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164" fontId="16" fillId="3" borderId="0" xfId="0" applyNumberFormat="1" applyFont="1" applyFill="1" applyBorder="1"/>
    <xf numFmtId="49" fontId="2" fillId="2" borderId="3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164" fontId="16" fillId="3" borderId="8" xfId="0" applyNumberFormat="1" applyFont="1" applyFill="1" applyBorder="1"/>
    <xf numFmtId="164" fontId="2" fillId="2" borderId="9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4" fontId="2" fillId="3" borderId="0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49" fontId="2" fillId="3" borderId="3" xfId="0" applyNumberFormat="1" applyFont="1" applyFill="1" applyBorder="1" applyAlignment="1">
      <alignment horizontal="left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65" fontId="3" fillId="3" borderId="5" xfId="0" applyNumberFormat="1" applyFont="1" applyFill="1" applyBorder="1"/>
    <xf numFmtId="49" fontId="2" fillId="3" borderId="6" xfId="0" applyNumberFormat="1" applyFont="1" applyFill="1" applyBorder="1" applyAlignment="1">
      <alignment horizontal="left"/>
    </xf>
    <xf numFmtId="164" fontId="3" fillId="3" borderId="6" xfId="0" applyNumberFormat="1" applyFont="1" applyFill="1" applyBorder="1"/>
    <xf numFmtId="49" fontId="15" fillId="3" borderId="4" xfId="0" applyNumberFormat="1" applyFont="1" applyFill="1" applyBorder="1" applyAlignment="1">
      <alignment horizontal="left"/>
    </xf>
    <xf numFmtId="164" fontId="16" fillId="3" borderId="4" xfId="0" applyNumberFormat="1" applyFont="1" applyFill="1" applyBorder="1"/>
    <xf numFmtId="0" fontId="3" fillId="2" borderId="3" xfId="0" applyFont="1" applyFill="1" applyBorder="1"/>
    <xf numFmtId="49" fontId="2" fillId="3" borderId="4" xfId="0" applyNumberFormat="1" applyFont="1" applyFill="1" applyBorder="1" applyAlignment="1">
      <alignment horizontal="left"/>
    </xf>
    <xf numFmtId="164" fontId="16" fillId="3" borderId="6" xfId="0" applyNumberFormat="1" applyFont="1" applyFill="1" applyBorder="1"/>
    <xf numFmtId="0" fontId="14" fillId="2" borderId="4" xfId="3" applyFont="1" applyFill="1" applyBorder="1" applyAlignment="1">
      <alignment horizontal="left" vertical="center" wrapText="1"/>
    </xf>
    <xf numFmtId="4" fontId="14" fillId="2" borderId="4" xfId="4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0" applyNumberFormat="1" applyFont="1" applyBorder="1" applyAlignment="1"/>
    <xf numFmtId="0" fontId="3" fillId="0" borderId="7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4" fontId="3" fillId="0" borderId="5" xfId="4" applyNumberFormat="1" applyFont="1" applyBorder="1" applyAlignment="1"/>
    <xf numFmtId="0" fontId="3" fillId="3" borderId="7" xfId="0" applyFont="1" applyFill="1" applyBorder="1"/>
    <xf numFmtId="0" fontId="3" fillId="3" borderId="5" xfId="0" applyFont="1" applyFill="1" applyBorder="1"/>
    <xf numFmtId="0" fontId="3" fillId="3" borderId="14" xfId="0" applyFont="1" applyFill="1" applyBorder="1"/>
    <xf numFmtId="0" fontId="3" fillId="3" borderId="6" xfId="0" applyFont="1" applyFill="1" applyBorder="1"/>
    <xf numFmtId="164" fontId="3" fillId="3" borderId="4" xfId="0" applyNumberFormat="1" applyFont="1" applyFill="1" applyBorder="1"/>
    <xf numFmtId="49" fontId="15" fillId="3" borderId="13" xfId="0" applyNumberFormat="1" applyFont="1" applyFill="1" applyBorder="1" applyAlignment="1">
      <alignment horizontal="left"/>
    </xf>
    <xf numFmtId="43" fontId="3" fillId="0" borderId="4" xfId="1" applyFont="1" applyFill="1" applyBorder="1" applyAlignment="1">
      <alignment wrapText="1"/>
    </xf>
    <xf numFmtId="4" fontId="3" fillId="0" borderId="15" xfId="4" applyNumberFormat="1" applyFont="1" applyFill="1" applyBorder="1" applyAlignment="1">
      <alignment wrapText="1"/>
    </xf>
    <xf numFmtId="4" fontId="3" fillId="0" borderId="4" xfId="4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3" fontId="3" fillId="0" borderId="5" xfId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" fontId="3" fillId="0" borderId="5" xfId="4" applyNumberFormat="1" applyFont="1" applyFill="1" applyBorder="1" applyAlignment="1">
      <alignment wrapText="1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9" fontId="15" fillId="3" borderId="7" xfId="0" applyNumberFormat="1" applyFont="1" applyFill="1" applyBorder="1" applyAlignment="1">
      <alignment horizontal="left"/>
    </xf>
    <xf numFmtId="49" fontId="2" fillId="3" borderId="13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9" fontId="3" fillId="0" borderId="14" xfId="0" applyNumberFormat="1" applyFont="1" applyFill="1" applyBorder="1" applyAlignment="1">
      <alignment wrapText="1"/>
    </xf>
    <xf numFmtId="4" fontId="3" fillId="0" borderId="2" xfId="4" applyNumberFormat="1" applyFont="1" applyFill="1" applyBorder="1" applyAlignment="1">
      <alignment wrapText="1"/>
    </xf>
    <xf numFmtId="4" fontId="3" fillId="0" borderId="6" xfId="4" applyNumberFormat="1" applyFont="1" applyFill="1" applyBorder="1" applyAlignment="1">
      <alignment wrapText="1"/>
    </xf>
    <xf numFmtId="49" fontId="2" fillId="2" borderId="4" xfId="0" applyNumberFormat="1" applyFont="1" applyFill="1" applyBorder="1" applyAlignment="1">
      <alignment horizontal="center" vertical="center"/>
    </xf>
    <xf numFmtId="164" fontId="0" fillId="3" borderId="4" xfId="0" applyNumberFormat="1" applyFill="1" applyBorder="1"/>
    <xf numFmtId="49" fontId="20" fillId="3" borderId="5" xfId="0" applyNumberFormat="1" applyFont="1" applyFill="1" applyBorder="1" applyAlignment="1">
      <alignment horizontal="left"/>
    </xf>
    <xf numFmtId="164" fontId="0" fillId="3" borderId="5" xfId="0" applyNumberFormat="1" applyFill="1" applyBorder="1"/>
    <xf numFmtId="49" fontId="4" fillId="3" borderId="6" xfId="0" applyNumberFormat="1" applyFont="1" applyFill="1" applyBorder="1" applyAlignment="1">
      <alignment horizontal="left"/>
    </xf>
    <xf numFmtId="164" fontId="4" fillId="3" borderId="6" xfId="0" applyNumberFormat="1" applyFont="1" applyFill="1" applyBorder="1"/>
    <xf numFmtId="0" fontId="14" fillId="2" borderId="3" xfId="3" applyFont="1" applyFill="1" applyBorder="1" applyAlignment="1">
      <alignment horizontal="left" vertical="center" wrapText="1"/>
    </xf>
    <xf numFmtId="4" fontId="14" fillId="2" borderId="3" xfId="4" applyNumberFormat="1" applyFont="1" applyFill="1" applyBorder="1" applyAlignment="1">
      <alignment horizontal="center" vertical="center" wrapText="1"/>
    </xf>
    <xf numFmtId="9" fontId="3" fillId="3" borderId="5" xfId="2" applyFont="1" applyFill="1" applyBorder="1"/>
    <xf numFmtId="9" fontId="2" fillId="2" borderId="3" xfId="2" applyFont="1" applyFill="1" applyBorder="1" applyAlignment="1">
      <alignment horizontal="center" vertical="center"/>
    </xf>
    <xf numFmtId="0" fontId="14" fillId="2" borderId="4" xfId="3" applyFont="1" applyFill="1" applyBorder="1" applyAlignment="1">
      <alignment horizontal="center" vertical="center" wrapText="1"/>
    </xf>
    <xf numFmtId="164" fontId="0" fillId="3" borderId="4" xfId="0" applyNumberFormat="1" applyFont="1" applyFill="1" applyBorder="1"/>
    <xf numFmtId="164" fontId="0" fillId="3" borderId="16" xfId="0" applyNumberFormat="1" applyFill="1" applyBorder="1"/>
    <xf numFmtId="164" fontId="0" fillId="3" borderId="5" xfId="0" applyNumberFormat="1" applyFont="1" applyFill="1" applyBorder="1"/>
    <xf numFmtId="164" fontId="0" fillId="3" borderId="8" xfId="0" applyNumberFormat="1" applyFill="1" applyBorder="1"/>
    <xf numFmtId="49" fontId="15" fillId="3" borderId="14" xfId="0" applyNumberFormat="1" applyFont="1" applyFill="1" applyBorder="1" applyAlignment="1">
      <alignment horizontal="left"/>
    </xf>
    <xf numFmtId="164" fontId="0" fillId="3" borderId="6" xfId="0" applyNumberFormat="1" applyFont="1" applyFill="1" applyBorder="1"/>
    <xf numFmtId="164" fontId="0" fillId="3" borderId="6" xfId="0" applyNumberFormat="1" applyFill="1" applyBorder="1"/>
    <xf numFmtId="164" fontId="0" fillId="3" borderId="17" xfId="0" applyNumberFormat="1" applyFill="1" applyBorder="1"/>
    <xf numFmtId="49" fontId="2" fillId="2" borderId="10" xfId="0" applyNumberFormat="1" applyFont="1" applyFill="1" applyBorder="1" applyAlignment="1">
      <alignment horizontal="center" vertical="center"/>
    </xf>
    <xf numFmtId="0" fontId="0" fillId="3" borderId="0" xfId="0" applyFill="1"/>
    <xf numFmtId="0" fontId="14" fillId="2" borderId="3" xfId="3" applyFont="1" applyFill="1" applyBorder="1" applyAlignment="1">
      <alignment horizontal="center" vertical="center" wrapText="1"/>
    </xf>
    <xf numFmtId="164" fontId="0" fillId="3" borderId="0" xfId="0" applyNumberFormat="1" applyFill="1" applyBorder="1"/>
    <xf numFmtId="0" fontId="21" fillId="0" borderId="0" xfId="0" applyFont="1" applyAlignment="1">
      <alignment horizontal="center" wrapText="1"/>
    </xf>
    <xf numFmtId="0" fontId="7" fillId="0" borderId="0" xfId="0" applyFont="1"/>
    <xf numFmtId="0" fontId="22" fillId="2" borderId="13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22" fillId="2" borderId="14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vertical="center"/>
    </xf>
    <xf numFmtId="0" fontId="22" fillId="2" borderId="11" xfId="0" applyFont="1" applyFill="1" applyBorder="1" applyAlignment="1">
      <alignment vertical="center"/>
    </xf>
    <xf numFmtId="0" fontId="7" fillId="3" borderId="0" xfId="0" applyFont="1" applyFill="1"/>
    <xf numFmtId="4" fontId="22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Border="1"/>
    <xf numFmtId="0" fontId="22" fillId="0" borderId="3" xfId="0" applyFont="1" applyBorder="1" applyAlignment="1">
      <alignment vertical="center" wrapText="1"/>
    </xf>
    <xf numFmtId="43" fontId="7" fillId="0" borderId="3" xfId="1" applyFont="1" applyBorder="1"/>
    <xf numFmtId="0" fontId="23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left" vertical="center" wrapText="1"/>
    </xf>
    <xf numFmtId="43" fontId="24" fillId="0" borderId="3" xfId="1" applyFont="1" applyBorder="1" applyAlignment="1">
      <alignment horizontal="center" vertical="center"/>
    </xf>
    <xf numFmtId="0" fontId="23" fillId="3" borderId="0" xfId="0" applyFont="1" applyFill="1" applyAlignment="1">
      <alignment vertical="center"/>
    </xf>
    <xf numFmtId="0" fontId="24" fillId="0" borderId="9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43" fontId="7" fillId="3" borderId="0" xfId="1" applyFont="1" applyFill="1" applyBorder="1"/>
    <xf numFmtId="43" fontId="23" fillId="0" borderId="3" xfId="1" applyFont="1" applyBorder="1" applyAlignment="1">
      <alignment horizontal="center" vertical="center"/>
    </xf>
    <xf numFmtId="0" fontId="24" fillId="0" borderId="9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2" fillId="2" borderId="3" xfId="0" applyFont="1" applyFill="1" applyBorder="1" applyAlignment="1">
      <alignment vertical="center"/>
    </xf>
    <xf numFmtId="43" fontId="22" fillId="2" borderId="3" xfId="1" applyFont="1" applyFill="1" applyBorder="1" applyAlignment="1">
      <alignment horizontal="center" vertical="center"/>
    </xf>
    <xf numFmtId="4" fontId="22" fillId="2" borderId="3" xfId="0" applyNumberFormat="1" applyFont="1" applyFill="1" applyBorder="1" applyAlignment="1">
      <alignment horizontal="right" vertical="center"/>
    </xf>
    <xf numFmtId="0" fontId="22" fillId="0" borderId="3" xfId="0" applyFont="1" applyBorder="1" applyAlignment="1">
      <alignment vertical="center"/>
    </xf>
    <xf numFmtId="0" fontId="7" fillId="0" borderId="3" xfId="0" applyFont="1" applyBorder="1"/>
    <xf numFmtId="43" fontId="22" fillId="0" borderId="3" xfId="1" applyFont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4" fontId="3" fillId="3" borderId="0" xfId="0" applyNumberFormat="1" applyFont="1" applyFill="1"/>
    <xf numFmtId="0" fontId="25" fillId="0" borderId="0" xfId="0" applyFont="1"/>
    <xf numFmtId="0" fontId="24" fillId="0" borderId="9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2" fillId="2" borderId="3" xfId="0" applyFont="1" applyFill="1" applyBorder="1" applyAlignment="1">
      <alignment vertical="center"/>
    </xf>
    <xf numFmtId="43" fontId="3" fillId="3" borderId="0" xfId="1" applyNumberFormat="1" applyFont="1" applyFill="1" applyBorder="1"/>
    <xf numFmtId="166" fontId="3" fillId="3" borderId="0" xfId="0" applyNumberFormat="1" applyFont="1" applyFill="1" applyBorder="1"/>
    <xf numFmtId="0" fontId="9" fillId="0" borderId="0" xfId="0" applyFont="1" applyBorder="1" applyAlignment="1">
      <alignment horizontal="center"/>
    </xf>
    <xf numFmtId="165" fontId="0" fillId="3" borderId="16" xfId="0" applyNumberFormat="1" applyFill="1" applyBorder="1"/>
    <xf numFmtId="165" fontId="0" fillId="3" borderId="8" xfId="0" applyNumberFormat="1" applyFill="1" applyBorder="1"/>
    <xf numFmtId="0" fontId="7" fillId="0" borderId="2" xfId="0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5886450</xdr:colOff>
      <xdr:row>282</xdr:row>
      <xdr:rowOff>47625</xdr:rowOff>
    </xdr:from>
    <xdr:ext cx="1750287" cy="468013"/>
    <xdr:sp macro="" textlink="">
      <xdr:nvSpPr>
        <xdr:cNvPr id="2" name="1 Rectángulo"/>
        <xdr:cNvSpPr/>
      </xdr:nvSpPr>
      <xdr:spPr>
        <a:xfrm>
          <a:off x="5886450" y="450532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5981700</xdr:colOff>
      <xdr:row>292</xdr:row>
      <xdr:rowOff>190500</xdr:rowOff>
    </xdr:from>
    <xdr:ext cx="1750287" cy="468013"/>
    <xdr:sp macro="" textlink="">
      <xdr:nvSpPr>
        <xdr:cNvPr id="3" name="2 Rectángulo"/>
        <xdr:cNvSpPr/>
      </xdr:nvSpPr>
      <xdr:spPr>
        <a:xfrm>
          <a:off x="5981700" y="465963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6086475</xdr:colOff>
      <xdr:row>665</xdr:row>
      <xdr:rowOff>85725</xdr:rowOff>
    </xdr:from>
    <xdr:ext cx="1750287" cy="468013"/>
    <xdr:sp macro="" textlink="">
      <xdr:nvSpPr>
        <xdr:cNvPr id="4" name="3 Rectángulo"/>
        <xdr:cNvSpPr/>
      </xdr:nvSpPr>
      <xdr:spPr>
        <a:xfrm>
          <a:off x="6086475" y="480631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6048375</xdr:colOff>
      <xdr:row>678</xdr:row>
      <xdr:rowOff>114300</xdr:rowOff>
    </xdr:from>
    <xdr:ext cx="1750287" cy="468013"/>
    <xdr:sp macro="" textlink="">
      <xdr:nvSpPr>
        <xdr:cNvPr id="5" name="4 Rectángulo"/>
        <xdr:cNvSpPr/>
      </xdr:nvSpPr>
      <xdr:spPr>
        <a:xfrm>
          <a:off x="6048375" y="495585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800100</xdr:colOff>
      <xdr:row>1</xdr:row>
      <xdr:rowOff>19050</xdr:rowOff>
    </xdr:from>
    <xdr:to>
      <xdr:col>0</xdr:col>
      <xdr:colOff>1809750</xdr:colOff>
      <xdr:row>5</xdr:row>
      <xdr:rowOff>114300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" y="76200"/>
          <a:ext cx="10096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5%20(Junio)%20Env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 t="str">
            <v>GUANAJUATO PUERTO INTERIOR, S.A. DE C.V.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8"/>
  <sheetViews>
    <sheetView showGridLines="0" tabSelected="1" workbookViewId="0">
      <selection activeCell="A1085" sqref="A1085"/>
    </sheetView>
  </sheetViews>
  <sheetFormatPr baseColWidth="10" defaultRowHeight="11.25"/>
  <cols>
    <col min="1" max="1" width="102.42578125" style="4" bestFit="1" customWidth="1"/>
    <col min="2" max="2" width="16.42578125" style="4" bestFit="1" customWidth="1"/>
    <col min="3" max="3" width="17.140625" style="4" customWidth="1"/>
    <col min="4" max="4" width="19.140625" style="4" customWidth="1"/>
    <col min="5" max="5" width="17.140625" style="4" customWidth="1"/>
    <col min="6" max="6" width="14.85546875" style="4" bestFit="1" customWidth="1"/>
    <col min="7" max="16384" width="11.42578125" style="4"/>
  </cols>
  <sheetData>
    <row r="1" spans="1:6" ht="4.5" customHeight="1">
      <c r="A1" s="1"/>
      <c r="B1" s="2"/>
      <c r="C1" s="2"/>
      <c r="D1" s="2"/>
      <c r="E1" s="2"/>
      <c r="F1" s="3"/>
    </row>
    <row r="2" spans="1:6" ht="12.75">
      <c r="A2" s="5" t="s">
        <v>0</v>
      </c>
      <c r="B2" s="6"/>
      <c r="C2" s="6"/>
      <c r="D2" s="6"/>
      <c r="E2" s="6"/>
      <c r="F2" s="6"/>
    </row>
    <row r="3" spans="1:6" ht="24" customHeight="1">
      <c r="A3" s="5" t="s">
        <v>1</v>
      </c>
      <c r="B3" s="6"/>
      <c r="C3" s="6"/>
      <c r="D3" s="6"/>
      <c r="E3" s="6"/>
      <c r="F3" s="6"/>
    </row>
    <row r="4" spans="1:6" ht="15">
      <c r="A4" s="7"/>
      <c r="B4"/>
      <c r="C4" s="8"/>
      <c r="D4" s="8"/>
      <c r="E4" s="8"/>
    </row>
    <row r="5" spans="1:6" ht="12">
      <c r="A5" s="9" t="s">
        <v>2</v>
      </c>
      <c r="B5" s="10" t="str">
        <f>+[1]PC!C6</f>
        <v>GUANAJUATO PUERTO INTERIOR, S.A. DE C.V.</v>
      </c>
      <c r="C5" s="11"/>
      <c r="D5" s="12"/>
      <c r="E5" s="13"/>
    </row>
    <row r="6" spans="1:6" ht="12">
      <c r="A6" s="9"/>
      <c r="B6" s="14"/>
      <c r="C6" s="15"/>
      <c r="D6" s="16"/>
      <c r="E6" s="17"/>
    </row>
    <row r="7" spans="1:6" ht="12">
      <c r="A7" s="9"/>
      <c r="B7" s="14"/>
      <c r="C7" s="15"/>
      <c r="D7" s="16"/>
      <c r="E7" s="17"/>
    </row>
    <row r="8" spans="1:6" ht="12.75">
      <c r="A8" s="18" t="s">
        <v>3</v>
      </c>
      <c r="B8" s="18"/>
      <c r="C8" s="18"/>
      <c r="D8" s="18"/>
      <c r="E8" s="18"/>
    </row>
    <row r="9" spans="1:6" ht="12">
      <c r="A9" s="19"/>
      <c r="B9" s="14"/>
      <c r="C9" s="15"/>
      <c r="D9" s="16"/>
      <c r="E9" s="17"/>
    </row>
    <row r="10" spans="1:6" ht="12.75">
      <c r="A10" s="20" t="s">
        <v>4</v>
      </c>
      <c r="B10" s="21"/>
      <c r="C10" s="22"/>
      <c r="D10" s="8"/>
      <c r="E10" s="8"/>
    </row>
    <row r="11" spans="1:6" ht="15">
      <c r="A11" s="23"/>
      <c r="B11"/>
      <c r="C11" s="8"/>
      <c r="D11" s="8"/>
      <c r="E11" s="8"/>
    </row>
    <row r="12" spans="1:6" ht="15">
      <c r="A12" s="24" t="s">
        <v>5</v>
      </c>
      <c r="B12"/>
      <c r="C12" s="8"/>
      <c r="D12" s="8"/>
      <c r="E12" s="8"/>
    </row>
    <row r="13" spans="1:6" ht="15">
      <c r="B13"/>
    </row>
    <row r="14" spans="1:6" ht="12">
      <c r="A14" s="25" t="s">
        <v>6</v>
      </c>
      <c r="B14" s="26"/>
      <c r="C14" s="26"/>
      <c r="D14" s="26"/>
    </row>
    <row r="15" spans="1:6">
      <c r="A15" s="27"/>
      <c r="B15" s="26"/>
      <c r="C15" s="26"/>
      <c r="D15" s="26"/>
    </row>
    <row r="16" spans="1:6" ht="20.25" customHeight="1">
      <c r="A16" s="28" t="s">
        <v>7</v>
      </c>
      <c r="B16" s="29" t="s">
        <v>8</v>
      </c>
      <c r="C16" s="29" t="s">
        <v>9</v>
      </c>
      <c r="D16" s="29" t="s">
        <v>10</v>
      </c>
    </row>
    <row r="17" spans="1:5">
      <c r="A17" s="30" t="s">
        <v>11</v>
      </c>
      <c r="B17" s="31">
        <v>392112681.89999998</v>
      </c>
      <c r="C17" s="31">
        <v>0</v>
      </c>
      <c r="D17" s="31">
        <v>0</v>
      </c>
    </row>
    <row r="18" spans="1:5">
      <c r="A18" s="32" t="s">
        <v>12</v>
      </c>
      <c r="B18" s="31">
        <v>62054615.439999998</v>
      </c>
      <c r="C18" s="31">
        <v>0</v>
      </c>
      <c r="D18" s="31">
        <v>0</v>
      </c>
    </row>
    <row r="19" spans="1:5">
      <c r="A19" s="27"/>
      <c r="B19" s="33">
        <f>SUM(B17:B18)</f>
        <v>454167297.33999997</v>
      </c>
      <c r="C19" s="29"/>
      <c r="D19" s="29">
        <f>SUM(D17:D18)</f>
        <v>0</v>
      </c>
    </row>
    <row r="20" spans="1:5">
      <c r="A20" s="27"/>
      <c r="B20" s="26"/>
      <c r="C20" s="26"/>
      <c r="D20" s="26"/>
    </row>
    <row r="21" spans="1:5">
      <c r="A21" s="27"/>
      <c r="B21" s="26"/>
      <c r="C21" s="26"/>
      <c r="D21" s="26"/>
    </row>
    <row r="22" spans="1:5" ht="12">
      <c r="A22" s="25" t="s">
        <v>13</v>
      </c>
      <c r="B22" s="34"/>
      <c r="C22" s="26"/>
      <c r="D22" s="26"/>
    </row>
    <row r="24" spans="1:5" ht="18.75" customHeight="1">
      <c r="A24" s="28" t="s">
        <v>14</v>
      </c>
      <c r="B24" s="29" t="s">
        <v>8</v>
      </c>
      <c r="C24" s="29" t="s">
        <v>15</v>
      </c>
      <c r="D24" s="29" t="s">
        <v>16</v>
      </c>
    </row>
    <row r="25" spans="1:5">
      <c r="A25" s="35" t="s">
        <v>17</v>
      </c>
      <c r="B25" s="36">
        <v>0</v>
      </c>
      <c r="C25" s="36">
        <v>0</v>
      </c>
      <c r="D25" s="36">
        <v>696</v>
      </c>
      <c r="E25" s="37"/>
    </row>
    <row r="26" spans="1:5">
      <c r="A26" s="35" t="s">
        <v>18</v>
      </c>
      <c r="B26" s="36">
        <v>91242.03</v>
      </c>
      <c r="C26" s="36">
        <v>0</v>
      </c>
      <c r="D26" s="36">
        <v>16508.78</v>
      </c>
      <c r="E26" s="37"/>
    </row>
    <row r="27" spans="1:5">
      <c r="A27" s="35" t="s">
        <v>19</v>
      </c>
      <c r="B27" s="36">
        <v>0</v>
      </c>
      <c r="C27" s="36">
        <v>0</v>
      </c>
      <c r="D27" s="36">
        <v>864.21</v>
      </c>
      <c r="E27" s="37"/>
    </row>
    <row r="28" spans="1:5">
      <c r="A28" s="35" t="s">
        <v>20</v>
      </c>
      <c r="B28" s="36">
        <v>1904614.21</v>
      </c>
      <c r="C28" s="36">
        <v>1784425.22</v>
      </c>
      <c r="D28" s="36">
        <v>1568978.88</v>
      </c>
      <c r="E28" s="37"/>
    </row>
    <row r="29" spans="1:5">
      <c r="A29" s="35" t="s">
        <v>21</v>
      </c>
      <c r="B29" s="36">
        <v>129920</v>
      </c>
      <c r="C29" s="36">
        <v>129920</v>
      </c>
      <c r="D29" s="36">
        <v>129920</v>
      </c>
      <c r="E29" s="37"/>
    </row>
    <row r="30" spans="1:5">
      <c r="A30" s="35" t="s">
        <v>22</v>
      </c>
      <c r="B30" s="36">
        <v>4193.1099999999997</v>
      </c>
      <c r="C30" s="36"/>
      <c r="D30" s="36"/>
      <c r="E30" s="37"/>
    </row>
    <row r="31" spans="1:5">
      <c r="A31" s="35" t="s">
        <v>23</v>
      </c>
      <c r="B31" s="36">
        <v>84543.61</v>
      </c>
      <c r="C31" s="36">
        <v>-0.17</v>
      </c>
      <c r="D31" s="36">
        <v>20779.259999999998</v>
      </c>
      <c r="E31" s="37"/>
    </row>
    <row r="32" spans="1:5">
      <c r="A32" s="35" t="s">
        <v>24</v>
      </c>
      <c r="B32" s="36">
        <v>27652.92</v>
      </c>
      <c r="C32" s="36">
        <v>20972.560000000001</v>
      </c>
      <c r="D32" s="36">
        <v>12754.35</v>
      </c>
      <c r="E32" s="37"/>
    </row>
    <row r="33" spans="1:5">
      <c r="A33" s="35" t="s">
        <v>25</v>
      </c>
      <c r="B33" s="36">
        <v>1414699.83</v>
      </c>
      <c r="C33" s="36">
        <v>3757632.54</v>
      </c>
      <c r="D33" s="36">
        <v>111831.28</v>
      </c>
      <c r="E33" s="37"/>
    </row>
    <row r="34" spans="1:5">
      <c r="A34" s="35" t="s">
        <v>26</v>
      </c>
      <c r="B34" s="36">
        <v>0</v>
      </c>
      <c r="C34" s="36">
        <v>0</v>
      </c>
      <c r="D34" s="36">
        <v>2977.02</v>
      </c>
      <c r="E34" s="37"/>
    </row>
    <row r="35" spans="1:5">
      <c r="A35" s="35" t="s">
        <v>27</v>
      </c>
      <c r="B35" s="36">
        <v>-0.01</v>
      </c>
      <c r="C35" s="36">
        <v>-0.01</v>
      </c>
      <c r="D35" s="36">
        <v>-0.01</v>
      </c>
      <c r="E35" s="37"/>
    </row>
    <row r="36" spans="1:5">
      <c r="A36" s="35" t="s">
        <v>28</v>
      </c>
      <c r="B36" s="36">
        <v>6256.14</v>
      </c>
      <c r="C36" s="36"/>
      <c r="D36" s="36"/>
      <c r="E36" s="37"/>
    </row>
    <row r="37" spans="1:5">
      <c r="A37" s="35" t="s">
        <v>29</v>
      </c>
      <c r="B37" s="36">
        <v>0.01</v>
      </c>
      <c r="C37" s="36">
        <v>654.24</v>
      </c>
      <c r="D37" s="36">
        <v>3477.84</v>
      </c>
      <c r="E37" s="37"/>
    </row>
    <row r="38" spans="1:5">
      <c r="A38" s="35" t="s">
        <v>30</v>
      </c>
      <c r="B38" s="36">
        <v>0</v>
      </c>
      <c r="C38" s="36">
        <v>0</v>
      </c>
      <c r="D38" s="36">
        <v>6663.46</v>
      </c>
      <c r="E38" s="37"/>
    </row>
    <row r="39" spans="1:5">
      <c r="A39" s="35" t="s">
        <v>31</v>
      </c>
      <c r="B39" s="36">
        <v>6391.28</v>
      </c>
      <c r="C39" s="36">
        <v>5007.51</v>
      </c>
      <c r="D39" s="36">
        <v>20163.150000000001</v>
      </c>
      <c r="E39" s="37"/>
    </row>
    <row r="40" spans="1:5">
      <c r="A40" s="35" t="s">
        <v>32</v>
      </c>
      <c r="B40" s="36">
        <v>298621.78000000003</v>
      </c>
      <c r="C40" s="36">
        <v>219984.27</v>
      </c>
      <c r="D40" s="36">
        <v>87083.67</v>
      </c>
      <c r="E40" s="37"/>
    </row>
    <row r="41" spans="1:5">
      <c r="A41" s="35" t="s">
        <v>33</v>
      </c>
      <c r="B41" s="36">
        <v>278845.90999999997</v>
      </c>
      <c r="C41" s="36">
        <v>0</v>
      </c>
      <c r="D41" s="36">
        <v>0</v>
      </c>
      <c r="E41" s="37"/>
    </row>
    <row r="42" spans="1:5">
      <c r="A42" s="35" t="s">
        <v>34</v>
      </c>
      <c r="B42" s="36">
        <v>1009.39</v>
      </c>
      <c r="C42" s="36">
        <v>0</v>
      </c>
      <c r="D42" s="36">
        <v>0</v>
      </c>
      <c r="E42" s="37"/>
    </row>
    <row r="43" spans="1:5">
      <c r="A43" s="35" t="s">
        <v>35</v>
      </c>
      <c r="B43" s="36">
        <v>0</v>
      </c>
      <c r="C43" s="36">
        <v>0</v>
      </c>
      <c r="D43" s="36">
        <v>127495.25</v>
      </c>
      <c r="E43" s="37"/>
    </row>
    <row r="44" spans="1:5">
      <c r="A44" s="35" t="s">
        <v>36</v>
      </c>
      <c r="B44" s="36">
        <v>0</v>
      </c>
      <c r="C44" s="36">
        <v>0</v>
      </c>
      <c r="D44" s="36">
        <v>1304147.75</v>
      </c>
      <c r="E44" s="37"/>
    </row>
    <row r="45" spans="1:5">
      <c r="A45" s="35" t="s">
        <v>37</v>
      </c>
      <c r="B45" s="36">
        <v>0.05</v>
      </c>
      <c r="C45" s="36">
        <v>0.05</v>
      </c>
      <c r="D45" s="36">
        <v>0</v>
      </c>
      <c r="E45" s="37"/>
    </row>
    <row r="46" spans="1:5">
      <c r="A46" s="35" t="s">
        <v>38</v>
      </c>
      <c r="B46" s="36">
        <v>0</v>
      </c>
      <c r="C46" s="36">
        <v>0</v>
      </c>
      <c r="D46" s="36">
        <v>1684363.44</v>
      </c>
      <c r="E46" s="37"/>
    </row>
    <row r="47" spans="1:5">
      <c r="A47" s="35" t="s">
        <v>39</v>
      </c>
      <c r="B47" s="36">
        <v>0</v>
      </c>
      <c r="C47" s="36">
        <v>0</v>
      </c>
      <c r="D47" s="36">
        <v>139474.47</v>
      </c>
      <c r="E47" s="37"/>
    </row>
    <row r="48" spans="1:5">
      <c r="A48" s="35" t="s">
        <v>40</v>
      </c>
      <c r="B48" s="36">
        <v>6051259.7199999997</v>
      </c>
      <c r="C48" s="36">
        <v>5669400.3399999999</v>
      </c>
      <c r="D48" s="36">
        <v>4984893.3499999996</v>
      </c>
      <c r="E48" s="37"/>
    </row>
    <row r="49" spans="1:5">
      <c r="A49" s="35" t="s">
        <v>41</v>
      </c>
      <c r="B49" s="36">
        <v>412776.33</v>
      </c>
      <c r="C49" s="36">
        <v>412776.33</v>
      </c>
      <c r="D49" s="36">
        <v>412776.33</v>
      </c>
      <c r="E49" s="37"/>
    </row>
    <row r="50" spans="1:5">
      <c r="A50" s="35" t="s">
        <v>42</v>
      </c>
      <c r="B50" s="36">
        <v>0</v>
      </c>
      <c r="C50" s="36">
        <v>0</v>
      </c>
      <c r="D50" s="36">
        <v>-4807.92</v>
      </c>
      <c r="E50" s="37"/>
    </row>
    <row r="51" spans="1:5">
      <c r="A51" s="35" t="s">
        <v>43</v>
      </c>
      <c r="B51" s="36">
        <v>16542.099999999999</v>
      </c>
      <c r="C51" s="36">
        <v>0</v>
      </c>
      <c r="D51" s="36">
        <v>0</v>
      </c>
      <c r="E51" s="37"/>
    </row>
    <row r="52" spans="1:5">
      <c r="A52" s="35" t="s">
        <v>44</v>
      </c>
      <c r="B52" s="36">
        <v>0</v>
      </c>
      <c r="C52" s="36">
        <v>507853.8</v>
      </c>
      <c r="D52" s="36">
        <v>0</v>
      </c>
      <c r="E52" s="37"/>
    </row>
    <row r="53" spans="1:5">
      <c r="A53" s="35" t="s">
        <v>45</v>
      </c>
      <c r="B53" s="36">
        <v>0</v>
      </c>
      <c r="C53" s="36">
        <v>7410076.3700000001</v>
      </c>
      <c r="D53" s="36">
        <v>0</v>
      </c>
      <c r="E53" s="37"/>
    </row>
    <row r="54" spans="1:5">
      <c r="A54" s="35" t="s">
        <v>46</v>
      </c>
      <c r="B54" s="36">
        <v>-0.01</v>
      </c>
      <c r="C54" s="36">
        <v>539511.05000000005</v>
      </c>
      <c r="D54" s="36">
        <v>0</v>
      </c>
      <c r="E54" s="37"/>
    </row>
    <row r="55" spans="1:5">
      <c r="A55" s="35" t="s">
        <v>47</v>
      </c>
      <c r="B55" s="36">
        <v>2046.99</v>
      </c>
      <c r="C55" s="36">
        <v>3301</v>
      </c>
      <c r="D55" s="36">
        <v>2596.23</v>
      </c>
      <c r="E55" s="37"/>
    </row>
    <row r="56" spans="1:5">
      <c r="A56" s="35" t="s">
        <v>48</v>
      </c>
      <c r="B56" s="36">
        <v>-3.04</v>
      </c>
      <c r="C56" s="36">
        <v>-3.04</v>
      </c>
      <c r="D56" s="36">
        <v>-3.04</v>
      </c>
      <c r="E56" s="37"/>
    </row>
    <row r="57" spans="1:5">
      <c r="A57" s="35" t="s">
        <v>49</v>
      </c>
      <c r="B57" s="36">
        <v>427661.53</v>
      </c>
      <c r="C57" s="36">
        <v>400674.33</v>
      </c>
      <c r="D57" s="36">
        <v>209929.57</v>
      </c>
      <c r="E57" s="37"/>
    </row>
    <row r="58" spans="1:5">
      <c r="A58" s="35" t="s">
        <v>50</v>
      </c>
      <c r="B58" s="36">
        <v>29172.2</v>
      </c>
      <c r="C58" s="36">
        <v>29172.2</v>
      </c>
      <c r="D58" s="36">
        <v>-36.71</v>
      </c>
      <c r="E58" s="37"/>
    </row>
    <row r="59" spans="1:5">
      <c r="A59" s="35" t="s">
        <v>51</v>
      </c>
      <c r="B59" s="36">
        <v>213830.77</v>
      </c>
      <c r="C59" s="36">
        <v>80134.87</v>
      </c>
      <c r="D59" s="36">
        <v>0</v>
      </c>
      <c r="E59" s="37"/>
    </row>
    <row r="60" spans="1:5">
      <c r="A60" s="35" t="s">
        <v>52</v>
      </c>
      <c r="B60" s="36">
        <v>14586.1</v>
      </c>
      <c r="C60" s="36">
        <v>5834.44</v>
      </c>
      <c r="D60" s="36">
        <v>0</v>
      </c>
      <c r="E60" s="37"/>
    </row>
    <row r="61" spans="1:5">
      <c r="A61" s="35" t="s">
        <v>53</v>
      </c>
      <c r="B61" s="36">
        <v>0.01</v>
      </c>
      <c r="C61" s="36">
        <v>150736.68</v>
      </c>
      <c r="D61" s="36">
        <v>514857.67</v>
      </c>
      <c r="E61" s="37"/>
    </row>
    <row r="62" spans="1:5">
      <c r="A62" s="35" t="s">
        <v>54</v>
      </c>
      <c r="B62" s="36">
        <v>-0.01</v>
      </c>
      <c r="C62" s="36">
        <v>10974.8</v>
      </c>
      <c r="D62" s="36">
        <v>42633.02</v>
      </c>
      <c r="E62" s="37"/>
    </row>
    <row r="63" spans="1:5">
      <c r="A63" s="35" t="s">
        <v>55</v>
      </c>
      <c r="B63" s="36">
        <v>0</v>
      </c>
      <c r="C63" s="36">
        <v>0</v>
      </c>
      <c r="D63" s="36">
        <v>1720.99</v>
      </c>
      <c r="E63" s="37"/>
    </row>
    <row r="64" spans="1:5">
      <c r="A64" s="35" t="s">
        <v>56</v>
      </c>
      <c r="B64" s="36">
        <v>0.9</v>
      </c>
      <c r="C64" s="36">
        <v>0.9</v>
      </c>
      <c r="D64" s="36">
        <v>0</v>
      </c>
      <c r="E64" s="37"/>
    </row>
    <row r="65" spans="1:5">
      <c r="A65" s="35" t="s">
        <v>57</v>
      </c>
      <c r="B65" s="36">
        <v>1885.38</v>
      </c>
      <c r="C65" s="36">
        <v>1615.46</v>
      </c>
      <c r="D65" s="36">
        <v>223614.98</v>
      </c>
      <c r="E65" s="37"/>
    </row>
    <row r="66" spans="1:5">
      <c r="A66" s="35" t="s">
        <v>58</v>
      </c>
      <c r="B66" s="36">
        <v>-0.01</v>
      </c>
      <c r="C66" s="36">
        <v>-0.01</v>
      </c>
      <c r="D66" s="36">
        <v>137696.49</v>
      </c>
      <c r="E66" s="37"/>
    </row>
    <row r="67" spans="1:5">
      <c r="A67" s="35" t="s">
        <v>59</v>
      </c>
      <c r="B67" s="36">
        <v>15994.98</v>
      </c>
      <c r="C67" s="36">
        <v>2553.38</v>
      </c>
      <c r="D67" s="36">
        <v>58928.36</v>
      </c>
      <c r="E67" s="37"/>
    </row>
    <row r="68" spans="1:5">
      <c r="A68" s="35" t="s">
        <v>60</v>
      </c>
      <c r="B68" s="36">
        <v>0.01</v>
      </c>
      <c r="C68" s="36">
        <v>0.01</v>
      </c>
      <c r="D68" s="36">
        <v>66381.899999999994</v>
      </c>
      <c r="E68" s="37"/>
    </row>
    <row r="69" spans="1:5">
      <c r="A69" s="35" t="s">
        <v>61</v>
      </c>
      <c r="B69" s="36">
        <v>49110.32</v>
      </c>
      <c r="C69" s="36">
        <v>0</v>
      </c>
      <c r="D69" s="36">
        <v>0</v>
      </c>
      <c r="E69" s="37"/>
    </row>
    <row r="70" spans="1:5">
      <c r="A70" s="35" t="s">
        <v>62</v>
      </c>
      <c r="B70" s="36">
        <v>368.14</v>
      </c>
      <c r="C70" s="36">
        <v>0</v>
      </c>
      <c r="D70" s="36">
        <v>0</v>
      </c>
      <c r="E70" s="37"/>
    </row>
    <row r="71" spans="1:5">
      <c r="A71" s="35" t="s">
        <v>63</v>
      </c>
      <c r="B71" s="36">
        <v>0.93</v>
      </c>
      <c r="C71" s="36">
        <v>0.93</v>
      </c>
      <c r="D71" s="36">
        <v>-0.01</v>
      </c>
      <c r="E71" s="37"/>
    </row>
    <row r="72" spans="1:5">
      <c r="A72" s="35" t="s">
        <v>64</v>
      </c>
      <c r="B72" s="36">
        <v>0</v>
      </c>
      <c r="C72" s="36">
        <v>0</v>
      </c>
      <c r="D72" s="36">
        <v>712023.44</v>
      </c>
      <c r="E72" s="37"/>
    </row>
    <row r="73" spans="1:5">
      <c r="A73" s="35" t="s">
        <v>65</v>
      </c>
      <c r="B73" s="36">
        <v>0</v>
      </c>
      <c r="C73" s="36">
        <v>0</v>
      </c>
      <c r="D73" s="36">
        <v>58959.42</v>
      </c>
      <c r="E73" s="37"/>
    </row>
    <row r="74" spans="1:5">
      <c r="A74" s="35" t="s">
        <v>66</v>
      </c>
      <c r="B74" s="36">
        <v>82407.61</v>
      </c>
      <c r="C74" s="36">
        <v>0</v>
      </c>
      <c r="D74" s="36">
        <v>0</v>
      </c>
      <c r="E74" s="37"/>
    </row>
    <row r="75" spans="1:5">
      <c r="A75" s="35" t="s">
        <v>67</v>
      </c>
      <c r="B75" s="36">
        <v>21950.54</v>
      </c>
      <c r="C75" s="36">
        <v>0</v>
      </c>
      <c r="D75" s="36">
        <v>46532.99</v>
      </c>
      <c r="E75" s="37"/>
    </row>
    <row r="76" spans="1:5">
      <c r="A76" s="35" t="s">
        <v>68</v>
      </c>
      <c r="B76" s="36">
        <v>94611.77</v>
      </c>
      <c r="C76" s="36">
        <v>0</v>
      </c>
      <c r="D76" s="36">
        <v>41103.410000000003</v>
      </c>
      <c r="E76" s="37"/>
    </row>
    <row r="77" spans="1:5">
      <c r="A77" s="35" t="s">
        <v>69</v>
      </c>
      <c r="B77" s="36">
        <v>-0.01</v>
      </c>
      <c r="C77" s="36">
        <v>-0.01</v>
      </c>
      <c r="D77" s="36">
        <v>98082.25</v>
      </c>
      <c r="E77" s="37"/>
    </row>
    <row r="78" spans="1:5">
      <c r="A78" s="35" t="s">
        <v>70</v>
      </c>
      <c r="B78" s="36">
        <v>0.03</v>
      </c>
      <c r="C78" s="36">
        <v>0.03</v>
      </c>
      <c r="D78" s="36">
        <v>65031.94</v>
      </c>
      <c r="E78" s="37"/>
    </row>
    <row r="79" spans="1:5">
      <c r="A79" s="35" t="s">
        <v>71</v>
      </c>
      <c r="B79" s="36">
        <v>0</v>
      </c>
      <c r="C79" s="36">
        <v>0</v>
      </c>
      <c r="D79" s="36">
        <v>870</v>
      </c>
      <c r="E79" s="37"/>
    </row>
    <row r="80" spans="1:5">
      <c r="A80" s="35" t="s">
        <v>72</v>
      </c>
      <c r="B80" s="36">
        <v>0.1</v>
      </c>
      <c r="C80" s="36">
        <v>0.1</v>
      </c>
      <c r="D80" s="36">
        <v>3463.23</v>
      </c>
      <c r="E80" s="37"/>
    </row>
    <row r="81" spans="1:5">
      <c r="A81" s="35" t="s">
        <v>73</v>
      </c>
      <c r="B81" s="36">
        <v>9147243.3900000006</v>
      </c>
      <c r="C81" s="36">
        <v>8570014.6999999993</v>
      </c>
      <c r="D81" s="36">
        <v>7535295.9299999997</v>
      </c>
      <c r="E81" s="37"/>
    </row>
    <row r="82" spans="1:5">
      <c r="A82" s="35" t="s">
        <v>74</v>
      </c>
      <c r="B82" s="36">
        <v>623963.56000000006</v>
      </c>
      <c r="C82" s="36">
        <v>623963.56000000006</v>
      </c>
      <c r="D82" s="36">
        <v>623963.56000000006</v>
      </c>
      <c r="E82" s="37"/>
    </row>
    <row r="83" spans="1:5">
      <c r="A83" s="35" t="s">
        <v>75</v>
      </c>
      <c r="B83" s="36">
        <v>3439883.38</v>
      </c>
      <c r="C83" s="36">
        <v>4297085.05</v>
      </c>
      <c r="D83" s="36">
        <v>5676421.5199999996</v>
      </c>
      <c r="E83" s="37"/>
    </row>
    <row r="84" spans="1:5">
      <c r="A84" s="35" t="s">
        <v>76</v>
      </c>
      <c r="B84" s="36">
        <v>234645.76000000001</v>
      </c>
      <c r="C84" s="36">
        <v>312861.13</v>
      </c>
      <c r="D84" s="36">
        <v>469291.87</v>
      </c>
      <c r="E84" s="37"/>
    </row>
    <row r="85" spans="1:5">
      <c r="A85" s="35" t="s">
        <v>77</v>
      </c>
      <c r="B85" s="36">
        <v>11310</v>
      </c>
      <c r="C85" s="36">
        <v>-0.01</v>
      </c>
      <c r="D85" s="36">
        <v>283324.21000000002</v>
      </c>
      <c r="E85" s="37"/>
    </row>
    <row r="86" spans="1:5">
      <c r="A86" s="35" t="s">
        <v>78</v>
      </c>
      <c r="B86" s="36">
        <v>17780.060000000001</v>
      </c>
      <c r="C86" s="36">
        <v>17780.060000000001</v>
      </c>
      <c r="D86" s="36">
        <v>0.5</v>
      </c>
      <c r="E86" s="37"/>
    </row>
    <row r="87" spans="1:5">
      <c r="A87" s="35" t="s">
        <v>79</v>
      </c>
      <c r="B87" s="36">
        <v>25536.560000000001</v>
      </c>
      <c r="C87" s="36">
        <v>20586.61</v>
      </c>
      <c r="D87" s="36">
        <v>249950.32</v>
      </c>
      <c r="E87" s="37"/>
    </row>
    <row r="88" spans="1:5">
      <c r="A88" s="35" t="s">
        <v>80</v>
      </c>
      <c r="B88" s="36">
        <v>2900</v>
      </c>
      <c r="C88" s="36">
        <v>0</v>
      </c>
      <c r="D88" s="36">
        <v>0</v>
      </c>
      <c r="E88" s="37"/>
    </row>
    <row r="89" spans="1:5">
      <c r="A89" s="35" t="s">
        <v>81</v>
      </c>
      <c r="B89" s="36">
        <v>12676.94</v>
      </c>
      <c r="C89" s="36">
        <v>0</v>
      </c>
      <c r="D89" s="36">
        <v>0</v>
      </c>
      <c r="E89" s="37"/>
    </row>
    <row r="90" spans="1:5">
      <c r="A90" s="35" t="s">
        <v>82</v>
      </c>
      <c r="B90" s="36">
        <v>-0.2</v>
      </c>
      <c r="C90" s="36">
        <v>-0.2</v>
      </c>
      <c r="D90" s="36">
        <v>-0.2</v>
      </c>
      <c r="E90" s="37"/>
    </row>
    <row r="91" spans="1:5">
      <c r="A91" s="35" t="s">
        <v>83</v>
      </c>
      <c r="B91" s="36">
        <v>9280</v>
      </c>
      <c r="C91" s="36">
        <v>0</v>
      </c>
      <c r="D91" s="36">
        <v>0</v>
      </c>
      <c r="E91" s="37"/>
    </row>
    <row r="92" spans="1:5">
      <c r="A92" s="35" t="s">
        <v>84</v>
      </c>
      <c r="B92" s="36">
        <v>1564.14</v>
      </c>
      <c r="C92" s="36">
        <v>0</v>
      </c>
      <c r="D92" s="36">
        <v>0</v>
      </c>
      <c r="E92" s="37"/>
    </row>
    <row r="93" spans="1:5">
      <c r="A93" s="35" t="s">
        <v>85</v>
      </c>
      <c r="B93" s="36">
        <v>0</v>
      </c>
      <c r="C93" s="36">
        <v>0</v>
      </c>
      <c r="D93" s="36">
        <v>3743715</v>
      </c>
      <c r="E93" s="37"/>
    </row>
    <row r="94" spans="1:5">
      <c r="A94" s="35" t="s">
        <v>86</v>
      </c>
      <c r="B94" s="36">
        <v>0</v>
      </c>
      <c r="C94" s="36">
        <v>0</v>
      </c>
      <c r="D94" s="36">
        <v>310000</v>
      </c>
      <c r="E94" s="37"/>
    </row>
    <row r="95" spans="1:5">
      <c r="A95" s="35" t="s">
        <v>87</v>
      </c>
      <c r="B95" s="36">
        <v>69599.990000000005</v>
      </c>
      <c r="C95" s="36">
        <v>69599.990000000005</v>
      </c>
      <c r="D95" s="36">
        <v>69599.990000000005</v>
      </c>
      <c r="E95" s="37"/>
    </row>
    <row r="96" spans="1:5">
      <c r="A96" s="35" t="s">
        <v>88</v>
      </c>
      <c r="B96" s="36">
        <v>0</v>
      </c>
      <c r="C96" s="36">
        <v>0</v>
      </c>
      <c r="D96" s="36">
        <v>14798.7</v>
      </c>
      <c r="E96" s="37"/>
    </row>
    <row r="97" spans="1:5">
      <c r="A97" s="35" t="s">
        <v>89</v>
      </c>
      <c r="B97" s="36">
        <v>31553943.98</v>
      </c>
      <c r="C97" s="36">
        <v>29562760.309999999</v>
      </c>
      <c r="D97" s="36">
        <v>25997584.780000001</v>
      </c>
      <c r="E97" s="37"/>
    </row>
    <row r="98" spans="1:5">
      <c r="A98" s="35" t="s">
        <v>90</v>
      </c>
      <c r="B98" s="36">
        <v>2152398.31</v>
      </c>
      <c r="C98" s="36">
        <v>2152398.31</v>
      </c>
      <c r="D98" s="36">
        <v>2152741.67</v>
      </c>
      <c r="E98" s="37"/>
    </row>
    <row r="99" spans="1:5">
      <c r="A99" s="35" t="s">
        <v>91</v>
      </c>
      <c r="B99" s="36">
        <v>0</v>
      </c>
      <c r="C99" s="36">
        <v>0</v>
      </c>
      <c r="D99" s="36">
        <v>132910.91</v>
      </c>
      <c r="E99" s="37"/>
    </row>
    <row r="100" spans="1:5">
      <c r="A100" s="35" t="s">
        <v>92</v>
      </c>
      <c r="B100" s="36">
        <v>0.01</v>
      </c>
      <c r="C100" s="36">
        <v>41373.79</v>
      </c>
      <c r="D100" s="36">
        <v>16830.29</v>
      </c>
      <c r="E100" s="37"/>
    </row>
    <row r="101" spans="1:5">
      <c r="A101" s="35" t="s">
        <v>93</v>
      </c>
      <c r="B101" s="36">
        <v>0</v>
      </c>
      <c r="C101" s="36">
        <v>0</v>
      </c>
      <c r="D101" s="36">
        <v>14807.69</v>
      </c>
      <c r="E101" s="37"/>
    </row>
    <row r="102" spans="1:5">
      <c r="A102" s="35" t="s">
        <v>94</v>
      </c>
      <c r="B102" s="36">
        <v>0.19</v>
      </c>
      <c r="C102" s="36">
        <v>0.19</v>
      </c>
      <c r="D102" s="36">
        <v>96475.17</v>
      </c>
      <c r="E102" s="37"/>
    </row>
    <row r="103" spans="1:5">
      <c r="A103" s="35" t="s">
        <v>95</v>
      </c>
      <c r="B103" s="36">
        <v>68021.94</v>
      </c>
      <c r="C103" s="36">
        <v>44610.63</v>
      </c>
      <c r="D103" s="36">
        <v>33620.980000000003</v>
      </c>
      <c r="E103" s="37"/>
    </row>
    <row r="104" spans="1:5">
      <c r="A104" s="35" t="s">
        <v>96</v>
      </c>
      <c r="B104" s="36">
        <v>4640</v>
      </c>
      <c r="C104" s="36">
        <v>3248</v>
      </c>
      <c r="D104" s="36">
        <v>2784</v>
      </c>
      <c r="E104" s="37"/>
    </row>
    <row r="105" spans="1:5">
      <c r="A105" s="35" t="s">
        <v>97</v>
      </c>
      <c r="B105" s="36">
        <v>0</v>
      </c>
      <c r="C105" s="36">
        <v>0</v>
      </c>
      <c r="D105" s="36">
        <v>12415.28</v>
      </c>
      <c r="E105" s="37"/>
    </row>
    <row r="106" spans="1:5">
      <c r="A106" s="35" t="s">
        <v>98</v>
      </c>
      <c r="B106" s="36">
        <v>0</v>
      </c>
      <c r="C106" s="36">
        <v>0</v>
      </c>
      <c r="D106" s="36">
        <v>7528.59</v>
      </c>
      <c r="E106" s="37"/>
    </row>
    <row r="107" spans="1:5">
      <c r="A107" s="35" t="s">
        <v>99</v>
      </c>
      <c r="B107" s="36">
        <v>0.84</v>
      </c>
      <c r="C107" s="36">
        <v>84394.9</v>
      </c>
      <c r="D107" s="36">
        <v>119694.89</v>
      </c>
      <c r="E107" s="37"/>
    </row>
    <row r="108" spans="1:5">
      <c r="A108" s="35" t="s">
        <v>100</v>
      </c>
      <c r="B108" s="36">
        <v>0.01</v>
      </c>
      <c r="C108" s="36">
        <v>50690.1</v>
      </c>
      <c r="D108" s="36">
        <v>235484.37</v>
      </c>
      <c r="E108" s="37"/>
    </row>
    <row r="109" spans="1:5">
      <c r="A109" s="35" t="s">
        <v>101</v>
      </c>
      <c r="B109" s="36">
        <v>0.12</v>
      </c>
      <c r="C109" s="36">
        <v>0.1</v>
      </c>
      <c r="D109" s="36">
        <v>292336.8</v>
      </c>
      <c r="E109" s="37"/>
    </row>
    <row r="110" spans="1:5">
      <c r="A110" s="35" t="s">
        <v>102</v>
      </c>
      <c r="B110" s="36">
        <v>2145695.29</v>
      </c>
      <c r="C110" s="36">
        <v>487409.34</v>
      </c>
      <c r="D110" s="36">
        <v>432154.86</v>
      </c>
      <c r="E110" s="37"/>
    </row>
    <row r="111" spans="1:5">
      <c r="A111" s="35" t="s">
        <v>103</v>
      </c>
      <c r="B111" s="36">
        <v>0</v>
      </c>
      <c r="C111" s="36">
        <v>21791.68</v>
      </c>
      <c r="D111" s="36">
        <v>0</v>
      </c>
      <c r="E111" s="37"/>
    </row>
    <row r="112" spans="1:5">
      <c r="A112" s="35" t="s">
        <v>104</v>
      </c>
      <c r="B112" s="36">
        <v>0</v>
      </c>
      <c r="C112" s="36">
        <v>55564.79</v>
      </c>
      <c r="D112" s="36">
        <v>0</v>
      </c>
      <c r="E112" s="37"/>
    </row>
    <row r="113" spans="1:5">
      <c r="A113" s="35" t="s">
        <v>105</v>
      </c>
      <c r="B113" s="36">
        <v>-9.9700000000000006</v>
      </c>
      <c r="C113" s="36">
        <v>-9.9700000000000006</v>
      </c>
      <c r="D113" s="36">
        <v>21485.56</v>
      </c>
      <c r="E113" s="37"/>
    </row>
    <row r="114" spans="1:5">
      <c r="A114" s="35" t="s">
        <v>106</v>
      </c>
      <c r="B114" s="36">
        <v>0</v>
      </c>
      <c r="C114" s="36">
        <v>0</v>
      </c>
      <c r="D114" s="36">
        <v>173461.41</v>
      </c>
      <c r="E114" s="37"/>
    </row>
    <row r="115" spans="1:5">
      <c r="A115" s="35" t="s">
        <v>107</v>
      </c>
      <c r="B115" s="36">
        <v>0</v>
      </c>
      <c r="C115" s="36">
        <v>0</v>
      </c>
      <c r="D115" s="36">
        <v>14363.55</v>
      </c>
      <c r="E115" s="37"/>
    </row>
    <row r="116" spans="1:5">
      <c r="A116" s="35" t="s">
        <v>108</v>
      </c>
      <c r="B116" s="36">
        <v>0</v>
      </c>
      <c r="C116" s="36">
        <v>0</v>
      </c>
      <c r="D116" s="36">
        <v>5678.91</v>
      </c>
      <c r="E116" s="37"/>
    </row>
    <row r="117" spans="1:5">
      <c r="A117" s="35" t="s">
        <v>109</v>
      </c>
      <c r="B117" s="36">
        <v>1337718.49</v>
      </c>
      <c r="C117" s="36">
        <v>854407.28</v>
      </c>
      <c r="D117" s="36">
        <v>0</v>
      </c>
      <c r="E117" s="37"/>
    </row>
    <row r="118" spans="1:5">
      <c r="A118" s="35" t="s">
        <v>110</v>
      </c>
      <c r="B118" s="36">
        <v>0</v>
      </c>
      <c r="C118" s="36">
        <v>42475.040000000001</v>
      </c>
      <c r="D118" s="36">
        <v>18244.46</v>
      </c>
      <c r="E118" s="37"/>
    </row>
    <row r="119" spans="1:5">
      <c r="A119" s="35" t="s">
        <v>111</v>
      </c>
      <c r="B119" s="36">
        <v>0</v>
      </c>
      <c r="C119" s="36">
        <v>0</v>
      </c>
      <c r="D119" s="36">
        <v>69389.509999999995</v>
      </c>
      <c r="E119" s="37"/>
    </row>
    <row r="120" spans="1:5">
      <c r="A120" s="35" t="s">
        <v>112</v>
      </c>
      <c r="B120" s="36">
        <v>0</v>
      </c>
      <c r="C120" s="36">
        <v>0</v>
      </c>
      <c r="D120" s="36">
        <v>7424</v>
      </c>
      <c r="E120" s="37"/>
    </row>
    <row r="121" spans="1:5">
      <c r="A121" s="35" t="s">
        <v>113</v>
      </c>
      <c r="B121" s="36">
        <v>119478.85</v>
      </c>
      <c r="C121" s="36">
        <v>66765.7</v>
      </c>
      <c r="D121" s="36">
        <v>0</v>
      </c>
      <c r="E121" s="37"/>
    </row>
    <row r="122" spans="1:5">
      <c r="A122" s="35" t="s">
        <v>114</v>
      </c>
      <c r="B122" s="36">
        <v>0</v>
      </c>
      <c r="C122" s="36">
        <v>0</v>
      </c>
      <c r="D122" s="36">
        <v>2303.7199999999998</v>
      </c>
      <c r="E122" s="37"/>
    </row>
    <row r="123" spans="1:5">
      <c r="A123" s="35" t="s">
        <v>115</v>
      </c>
      <c r="B123" s="36">
        <v>43956.4</v>
      </c>
      <c r="C123" s="36">
        <v>43956.4</v>
      </c>
      <c r="D123" s="36">
        <v>43956.4</v>
      </c>
      <c r="E123" s="37"/>
    </row>
    <row r="124" spans="1:5">
      <c r="A124" s="35" t="s">
        <v>116</v>
      </c>
      <c r="B124" s="36">
        <v>90231.55</v>
      </c>
      <c r="C124" s="36">
        <v>90231.55</v>
      </c>
      <c r="D124" s="36">
        <v>476.74</v>
      </c>
      <c r="E124" s="37"/>
    </row>
    <row r="125" spans="1:5">
      <c r="A125" s="35" t="s">
        <v>117</v>
      </c>
      <c r="B125" s="36">
        <v>22259592.16</v>
      </c>
      <c r="C125" s="36">
        <v>32863530.66</v>
      </c>
      <c r="D125" s="36">
        <v>1344839.04</v>
      </c>
      <c r="E125" s="37"/>
    </row>
    <row r="126" spans="1:5">
      <c r="A126" s="35" t="s">
        <v>118</v>
      </c>
      <c r="B126" s="36">
        <v>1518400</v>
      </c>
      <c r="C126" s="36">
        <v>2392720</v>
      </c>
      <c r="D126" s="36">
        <v>111360</v>
      </c>
      <c r="E126" s="37"/>
    </row>
    <row r="127" spans="1:5">
      <c r="A127" s="35" t="s">
        <v>119</v>
      </c>
      <c r="B127" s="36">
        <v>0</v>
      </c>
      <c r="C127" s="36">
        <v>0</v>
      </c>
      <c r="D127" s="36">
        <v>65557.440000000002</v>
      </c>
      <c r="E127" s="37"/>
    </row>
    <row r="128" spans="1:5">
      <c r="A128" s="35" t="s">
        <v>120</v>
      </c>
      <c r="B128" s="36">
        <v>-0.01</v>
      </c>
      <c r="C128" s="36">
        <v>-0.01</v>
      </c>
      <c r="D128" s="36">
        <v>4540.88</v>
      </c>
      <c r="E128" s="37"/>
    </row>
    <row r="129" spans="1:5">
      <c r="A129" s="35" t="s">
        <v>121</v>
      </c>
      <c r="B129" s="36">
        <v>745.53</v>
      </c>
      <c r="C129" s="36">
        <v>0</v>
      </c>
      <c r="D129" s="36">
        <v>0</v>
      </c>
      <c r="E129" s="37"/>
    </row>
    <row r="130" spans="1:5">
      <c r="A130" s="35" t="s">
        <v>122</v>
      </c>
      <c r="B130" s="36">
        <v>0</v>
      </c>
      <c r="C130" s="36">
        <v>0</v>
      </c>
      <c r="D130" s="36">
        <v>8628799.0999999996</v>
      </c>
      <c r="E130" s="37"/>
    </row>
    <row r="131" spans="1:5">
      <c r="A131" s="35" t="s">
        <v>123</v>
      </c>
      <c r="B131" s="36">
        <v>0</v>
      </c>
      <c r="C131" s="36">
        <v>0</v>
      </c>
      <c r="D131" s="36">
        <v>714511.58</v>
      </c>
      <c r="E131" s="37"/>
    </row>
    <row r="132" spans="1:5">
      <c r="A132" s="35" t="s">
        <v>124</v>
      </c>
      <c r="B132" s="36">
        <v>0</v>
      </c>
      <c r="C132" s="36">
        <v>0</v>
      </c>
      <c r="D132" s="36">
        <v>6279.73</v>
      </c>
      <c r="E132" s="37"/>
    </row>
    <row r="133" spans="1:5">
      <c r="A133" s="35" t="s">
        <v>125</v>
      </c>
      <c r="B133" s="36">
        <v>5981460.1200000001</v>
      </c>
      <c r="C133" s="36">
        <v>5604005.3799999999</v>
      </c>
      <c r="D133" s="36">
        <v>0</v>
      </c>
      <c r="E133" s="37"/>
    </row>
    <row r="134" spans="1:5">
      <c r="A134" s="35" t="s">
        <v>126</v>
      </c>
      <c r="B134" s="36">
        <v>408015.07</v>
      </c>
      <c r="C134" s="36">
        <v>408015.07</v>
      </c>
      <c r="D134" s="36">
        <v>0</v>
      </c>
      <c r="E134" s="37"/>
    </row>
    <row r="135" spans="1:5">
      <c r="A135" s="35" t="s">
        <v>127</v>
      </c>
      <c r="B135" s="36">
        <v>179.02</v>
      </c>
      <c r="C135" s="36">
        <v>4007.02</v>
      </c>
      <c r="D135" s="36">
        <v>0</v>
      </c>
      <c r="E135" s="37"/>
    </row>
    <row r="136" spans="1:5">
      <c r="A136" s="35" t="s">
        <v>128</v>
      </c>
      <c r="B136" s="36">
        <v>-0.8</v>
      </c>
      <c r="C136" s="36">
        <v>-0.8</v>
      </c>
      <c r="D136" s="36">
        <v>2392.6799999999998</v>
      </c>
      <c r="E136" s="37"/>
    </row>
    <row r="137" spans="1:5">
      <c r="A137" s="35" t="s">
        <v>129</v>
      </c>
      <c r="B137" s="36">
        <v>739243.93</v>
      </c>
      <c r="C137" s="36">
        <v>1340498.76</v>
      </c>
      <c r="D137" s="36">
        <v>392883.69</v>
      </c>
      <c r="E137" s="37"/>
    </row>
    <row r="138" spans="1:5">
      <c r="A138" s="35" t="s">
        <v>130</v>
      </c>
      <c r="B138" s="36">
        <v>50426.26</v>
      </c>
      <c r="C138" s="36">
        <v>97598.71</v>
      </c>
      <c r="D138" s="36">
        <v>32532.91</v>
      </c>
      <c r="E138" s="37"/>
    </row>
    <row r="139" spans="1:5">
      <c r="A139" s="35" t="s">
        <v>131</v>
      </c>
      <c r="B139" s="36">
        <v>-0.05</v>
      </c>
      <c r="C139" s="36">
        <v>4107.54</v>
      </c>
      <c r="D139" s="36">
        <v>17269.810000000001</v>
      </c>
      <c r="E139" s="37"/>
    </row>
    <row r="140" spans="1:5">
      <c r="A140" s="35" t="s">
        <v>132</v>
      </c>
      <c r="B140" s="36">
        <v>0</v>
      </c>
      <c r="C140" s="36">
        <v>0</v>
      </c>
      <c r="D140" s="36">
        <v>545624.84</v>
      </c>
      <c r="E140" s="37"/>
    </row>
    <row r="141" spans="1:5">
      <c r="A141" s="35" t="s">
        <v>133</v>
      </c>
      <c r="B141" s="36">
        <v>0</v>
      </c>
      <c r="C141" s="36">
        <v>0</v>
      </c>
      <c r="D141" s="36">
        <v>45180.71</v>
      </c>
      <c r="E141" s="37"/>
    </row>
    <row r="142" spans="1:5">
      <c r="A142" s="35" t="s">
        <v>134</v>
      </c>
      <c r="B142" s="36">
        <v>248.84</v>
      </c>
      <c r="C142" s="36"/>
      <c r="D142" s="36"/>
      <c r="E142" s="37"/>
    </row>
    <row r="143" spans="1:5">
      <c r="A143" s="35" t="s">
        <v>135</v>
      </c>
      <c r="B143" s="36">
        <v>0</v>
      </c>
      <c r="C143" s="36">
        <v>0</v>
      </c>
      <c r="D143" s="36">
        <v>14384</v>
      </c>
      <c r="E143" s="37"/>
    </row>
    <row r="144" spans="1:5">
      <c r="A144" s="35" t="s">
        <v>136</v>
      </c>
      <c r="B144" s="36">
        <v>37705.57</v>
      </c>
      <c r="C144" s="36">
        <v>0.01</v>
      </c>
      <c r="D144" s="36">
        <v>43331.46</v>
      </c>
      <c r="E144" s="37"/>
    </row>
    <row r="145" spans="1:5">
      <c r="A145" s="35" t="s">
        <v>137</v>
      </c>
      <c r="B145" s="36">
        <v>48718.03</v>
      </c>
      <c r="C145" s="36">
        <v>0</v>
      </c>
      <c r="D145" s="36">
        <v>249746.38</v>
      </c>
      <c r="E145" s="37"/>
    </row>
    <row r="146" spans="1:5">
      <c r="A146" s="35" t="s">
        <v>138</v>
      </c>
      <c r="B146" s="36">
        <v>0.18</v>
      </c>
      <c r="C146" s="36">
        <v>0.18</v>
      </c>
      <c r="D146" s="36">
        <v>0.18</v>
      </c>
      <c r="E146" s="37"/>
    </row>
    <row r="147" spans="1:5">
      <c r="A147" s="35" t="s">
        <v>139</v>
      </c>
      <c r="B147" s="36">
        <v>696</v>
      </c>
      <c r="C147" s="36">
        <v>0</v>
      </c>
      <c r="D147" s="36">
        <v>0</v>
      </c>
      <c r="E147" s="37"/>
    </row>
    <row r="148" spans="1:5">
      <c r="A148" s="35" t="s">
        <v>140</v>
      </c>
      <c r="B148" s="36">
        <v>7.0000000000000007E-2</v>
      </c>
      <c r="C148" s="36">
        <v>0.04</v>
      </c>
      <c r="D148" s="36">
        <v>0</v>
      </c>
      <c r="E148" s="37"/>
    </row>
    <row r="149" spans="1:5">
      <c r="A149" s="35" t="s">
        <v>141</v>
      </c>
      <c r="B149" s="36">
        <v>1.1599999999999999</v>
      </c>
      <c r="C149" s="36">
        <v>1.1599999999999999</v>
      </c>
      <c r="D149" s="36">
        <v>0</v>
      </c>
      <c r="E149" s="37"/>
    </row>
    <row r="150" spans="1:5">
      <c r="A150" s="35" t="s">
        <v>142</v>
      </c>
      <c r="B150" s="36">
        <v>0</v>
      </c>
      <c r="C150" s="36">
        <v>8019.23</v>
      </c>
      <c r="D150" s="36">
        <v>8019.23</v>
      </c>
      <c r="E150" s="37"/>
    </row>
    <row r="151" spans="1:5">
      <c r="A151" s="35" t="s">
        <v>143</v>
      </c>
      <c r="B151" s="36">
        <v>725.7</v>
      </c>
      <c r="C151" s="36">
        <v>0</v>
      </c>
      <c r="D151" s="36">
        <v>2443.98</v>
      </c>
      <c r="E151" s="37"/>
    </row>
    <row r="152" spans="1:5">
      <c r="A152" s="35" t="s">
        <v>144</v>
      </c>
      <c r="B152" s="36">
        <v>99273.07</v>
      </c>
      <c r="C152" s="36">
        <v>28732.55</v>
      </c>
      <c r="D152" s="36">
        <v>36852.550000000003</v>
      </c>
      <c r="E152" s="37"/>
    </row>
    <row r="153" spans="1:5">
      <c r="A153" s="35" t="s">
        <v>145</v>
      </c>
      <c r="B153" s="36">
        <v>-0.4</v>
      </c>
      <c r="C153" s="36">
        <v>-0.4</v>
      </c>
      <c r="D153" s="36">
        <v>-4932.8999999999996</v>
      </c>
      <c r="E153" s="37"/>
    </row>
    <row r="154" spans="1:5">
      <c r="A154" s="35" t="s">
        <v>146</v>
      </c>
      <c r="B154" s="36">
        <v>0</v>
      </c>
      <c r="C154" s="36">
        <v>0</v>
      </c>
      <c r="D154" s="36">
        <v>11753.33</v>
      </c>
      <c r="E154" s="37"/>
    </row>
    <row r="155" spans="1:5">
      <c r="A155" s="35" t="s">
        <v>147</v>
      </c>
      <c r="B155" s="36">
        <v>0</v>
      </c>
      <c r="C155" s="36">
        <v>0</v>
      </c>
      <c r="D155" s="36">
        <v>973.24</v>
      </c>
      <c r="E155" s="37"/>
    </row>
    <row r="156" spans="1:5">
      <c r="A156" s="35" t="s">
        <v>148</v>
      </c>
      <c r="B156" s="36">
        <v>0</v>
      </c>
      <c r="C156" s="36">
        <v>0</v>
      </c>
      <c r="D156" s="36">
        <v>3787980</v>
      </c>
      <c r="E156" s="37"/>
    </row>
    <row r="157" spans="1:5">
      <c r="A157" s="35" t="s">
        <v>149</v>
      </c>
      <c r="B157" s="36">
        <v>-0.2</v>
      </c>
      <c r="C157" s="36">
        <v>-0.2</v>
      </c>
      <c r="D157" s="36">
        <v>32208.37</v>
      </c>
      <c r="E157" s="37"/>
    </row>
    <row r="158" spans="1:5">
      <c r="A158" s="35" t="s">
        <v>150</v>
      </c>
      <c r="B158" s="36">
        <v>728.92</v>
      </c>
      <c r="C158" s="36">
        <v>0</v>
      </c>
      <c r="D158" s="36">
        <v>21969.32</v>
      </c>
      <c r="E158" s="37"/>
    </row>
    <row r="159" spans="1:5">
      <c r="A159" s="35" t="s">
        <v>151</v>
      </c>
      <c r="B159" s="36">
        <v>0</v>
      </c>
      <c r="C159" s="36">
        <v>0</v>
      </c>
      <c r="D159" s="36">
        <v>26042.63</v>
      </c>
      <c r="E159" s="37"/>
    </row>
    <row r="160" spans="1:5">
      <c r="A160" s="35" t="s">
        <v>152</v>
      </c>
      <c r="B160" s="36">
        <v>11721.53</v>
      </c>
      <c r="C160" s="36">
        <v>9284.0300000000007</v>
      </c>
      <c r="D160" s="36">
        <v>0</v>
      </c>
      <c r="E160" s="37"/>
    </row>
    <row r="161" spans="1:5">
      <c r="A161" s="35" t="s">
        <v>153</v>
      </c>
      <c r="B161" s="36">
        <v>1881.5</v>
      </c>
      <c r="C161" s="36">
        <v>0.86</v>
      </c>
      <c r="D161" s="36">
        <v>5639.33</v>
      </c>
      <c r="E161" s="37"/>
    </row>
    <row r="162" spans="1:5">
      <c r="A162" s="35" t="s">
        <v>154</v>
      </c>
      <c r="B162" s="36">
        <v>0</v>
      </c>
      <c r="C162" s="36">
        <v>0</v>
      </c>
      <c r="D162" s="36">
        <v>5068.8100000000004</v>
      </c>
      <c r="E162" s="37"/>
    </row>
    <row r="163" spans="1:5">
      <c r="A163" s="35" t="s">
        <v>155</v>
      </c>
      <c r="B163" s="36">
        <v>0.01</v>
      </c>
      <c r="C163" s="36">
        <v>0.01</v>
      </c>
      <c r="D163" s="36">
        <v>35999.5</v>
      </c>
      <c r="E163" s="37"/>
    </row>
    <row r="164" spans="1:5">
      <c r="A164" s="35" t="s">
        <v>156</v>
      </c>
      <c r="B164" s="36">
        <v>0</v>
      </c>
      <c r="C164" s="36">
        <v>23042.85</v>
      </c>
      <c r="D164" s="36">
        <v>2933690.07</v>
      </c>
      <c r="E164" s="37"/>
    </row>
    <row r="165" spans="1:5">
      <c r="A165" s="35" t="s">
        <v>157</v>
      </c>
      <c r="B165" s="36">
        <v>0</v>
      </c>
      <c r="C165" s="36">
        <v>0</v>
      </c>
      <c r="D165" s="36">
        <v>6582.15</v>
      </c>
      <c r="E165" s="37"/>
    </row>
    <row r="166" spans="1:5">
      <c r="A166" s="35" t="s">
        <v>158</v>
      </c>
      <c r="B166" s="36">
        <v>21597.81</v>
      </c>
      <c r="C166" s="36">
        <v>0</v>
      </c>
      <c r="D166" s="36">
        <v>0</v>
      </c>
      <c r="E166" s="37"/>
    </row>
    <row r="167" spans="1:5">
      <c r="A167" s="35" t="s">
        <v>159</v>
      </c>
      <c r="B167" s="36">
        <v>0</v>
      </c>
      <c r="C167" s="36">
        <v>0</v>
      </c>
      <c r="D167" s="36">
        <v>29615.32</v>
      </c>
      <c r="E167" s="37"/>
    </row>
    <row r="168" spans="1:5">
      <c r="A168" s="35" t="s">
        <v>160</v>
      </c>
      <c r="B168" s="36">
        <v>0.6</v>
      </c>
      <c r="C168" s="36">
        <v>486.47</v>
      </c>
      <c r="D168" s="36">
        <v>0</v>
      </c>
      <c r="E168" s="37"/>
    </row>
    <row r="169" spans="1:5">
      <c r="A169" s="35" t="s">
        <v>161</v>
      </c>
      <c r="B169" s="36">
        <v>23302.62</v>
      </c>
      <c r="C169" s="36">
        <v>-0.03</v>
      </c>
      <c r="D169" s="36">
        <v>35294.5</v>
      </c>
      <c r="E169" s="37"/>
    </row>
    <row r="170" spans="1:5">
      <c r="A170" s="35" t="s">
        <v>162</v>
      </c>
      <c r="B170" s="36">
        <v>0</v>
      </c>
      <c r="C170" s="36">
        <v>0</v>
      </c>
      <c r="D170" s="36">
        <v>5034.78</v>
      </c>
      <c r="E170" s="37"/>
    </row>
    <row r="171" spans="1:5">
      <c r="A171" s="35" t="s">
        <v>163</v>
      </c>
      <c r="B171" s="36">
        <v>0</v>
      </c>
      <c r="C171" s="36">
        <v>0</v>
      </c>
      <c r="D171" s="36">
        <v>5747.57</v>
      </c>
      <c r="E171" s="37"/>
    </row>
    <row r="172" spans="1:5">
      <c r="A172" s="35" t="s">
        <v>164</v>
      </c>
      <c r="B172" s="36">
        <v>0</v>
      </c>
      <c r="C172" s="36">
        <v>63970376.560000002</v>
      </c>
      <c r="D172" s="36">
        <v>0</v>
      </c>
      <c r="E172" s="37"/>
    </row>
    <row r="173" spans="1:5">
      <c r="A173" s="35" t="s">
        <v>165</v>
      </c>
      <c r="B173" s="36">
        <v>0</v>
      </c>
      <c r="C173" s="36">
        <v>4657432.4400000004</v>
      </c>
      <c r="D173" s="36">
        <v>0</v>
      </c>
      <c r="E173" s="37"/>
    </row>
    <row r="174" spans="1:5">
      <c r="A174" s="35" t="s">
        <v>166</v>
      </c>
      <c r="B174" s="36">
        <v>16907.45</v>
      </c>
      <c r="C174" s="36">
        <v>224126.5</v>
      </c>
      <c r="D174" s="36">
        <v>58608.63</v>
      </c>
      <c r="E174" s="37"/>
    </row>
    <row r="175" spans="1:5">
      <c r="A175" s="35" t="s">
        <v>167</v>
      </c>
      <c r="B175" s="36">
        <v>0</v>
      </c>
      <c r="C175" s="36">
        <v>0</v>
      </c>
      <c r="D175" s="36">
        <v>756471.96</v>
      </c>
      <c r="E175" s="37"/>
    </row>
    <row r="176" spans="1:5">
      <c r="A176" s="35" t="s">
        <v>168</v>
      </c>
      <c r="B176" s="36">
        <v>0</v>
      </c>
      <c r="C176" s="36">
        <v>0</v>
      </c>
      <c r="D176" s="36">
        <v>62640</v>
      </c>
      <c r="E176" s="37"/>
    </row>
    <row r="177" spans="1:5">
      <c r="A177" s="35" t="s">
        <v>169</v>
      </c>
      <c r="B177" s="36">
        <v>0.01</v>
      </c>
      <c r="C177" s="36">
        <v>0.01</v>
      </c>
      <c r="D177" s="36">
        <v>0</v>
      </c>
      <c r="E177" s="37"/>
    </row>
    <row r="178" spans="1:5">
      <c r="A178" s="38" t="s">
        <v>170</v>
      </c>
      <c r="B178" s="36">
        <v>887.29</v>
      </c>
      <c r="C178" s="36">
        <v>887.29</v>
      </c>
      <c r="D178" s="36">
        <v>23508.44</v>
      </c>
      <c r="E178" s="37"/>
    </row>
    <row r="179" spans="1:5" ht="14.25" customHeight="1">
      <c r="B179" s="33">
        <f>SUM(B25:B178)</f>
        <v>94017110.220000014</v>
      </c>
      <c r="C179" s="33">
        <f>SUM(C25:C178)</f>
        <v>180294041.09</v>
      </c>
      <c r="D179" s="33">
        <f>SUM(D25:D178)</f>
        <v>81902387.86999993</v>
      </c>
    </row>
    <row r="180" spans="1:5" ht="14.25" customHeight="1">
      <c r="B180" s="39"/>
      <c r="C180" s="39"/>
      <c r="D180" s="39"/>
    </row>
    <row r="181" spans="1:5" ht="14.25" customHeight="1"/>
    <row r="182" spans="1:5" ht="23.25" customHeight="1">
      <c r="A182" s="28" t="s">
        <v>171</v>
      </c>
      <c r="B182" s="29" t="s">
        <v>8</v>
      </c>
      <c r="C182" s="29" t="s">
        <v>172</v>
      </c>
      <c r="D182" s="29" t="s">
        <v>173</v>
      </c>
      <c r="E182" s="29" t="s">
        <v>174</v>
      </c>
    </row>
    <row r="183" spans="1:5" ht="14.25" customHeight="1">
      <c r="A183" s="35" t="s">
        <v>175</v>
      </c>
      <c r="B183" s="36">
        <v>-3.42</v>
      </c>
      <c r="C183" s="36"/>
      <c r="D183" s="36"/>
      <c r="E183" s="36"/>
    </row>
    <row r="184" spans="1:5" ht="14.25" customHeight="1">
      <c r="A184" s="35" t="s">
        <v>176</v>
      </c>
      <c r="B184" s="36">
        <v>1000</v>
      </c>
      <c r="C184" s="36"/>
      <c r="D184" s="36"/>
      <c r="E184" s="36"/>
    </row>
    <row r="185" spans="1:5" ht="14.25" customHeight="1">
      <c r="A185" s="35" t="s">
        <v>177</v>
      </c>
      <c r="B185" s="36">
        <v>97.1</v>
      </c>
      <c r="C185" s="36"/>
      <c r="D185" s="36"/>
      <c r="E185" s="36"/>
    </row>
    <row r="186" spans="1:5" ht="14.25" customHeight="1">
      <c r="A186" s="35" t="s">
        <v>178</v>
      </c>
      <c r="B186" s="36">
        <v>12564.32</v>
      </c>
      <c r="C186" s="36"/>
      <c r="D186" s="36"/>
      <c r="E186" s="36"/>
    </row>
    <row r="187" spans="1:5" ht="14.25" customHeight="1">
      <c r="A187" s="35" t="s">
        <v>179</v>
      </c>
      <c r="B187" s="36">
        <v>19.899999999999999</v>
      </c>
      <c r="C187" s="36"/>
      <c r="D187" s="36"/>
      <c r="E187" s="36"/>
    </row>
    <row r="188" spans="1:5" ht="14.25" customHeight="1">
      <c r="A188" s="38" t="s">
        <v>180</v>
      </c>
      <c r="B188" s="36">
        <v>223967.45</v>
      </c>
      <c r="C188" s="36"/>
      <c r="D188" s="36"/>
      <c r="E188" s="36"/>
    </row>
    <row r="189" spans="1:5" ht="14.25" customHeight="1">
      <c r="B189" s="33">
        <f>SUM(B182:B188)</f>
        <v>237645.35</v>
      </c>
      <c r="C189" s="29">
        <f>SUM(C182:C188)</f>
        <v>0</v>
      </c>
      <c r="D189" s="29">
        <f>SUM(D182:D188)</f>
        <v>0</v>
      </c>
      <c r="E189" s="29">
        <f>SUM(E182:E188)</f>
        <v>0</v>
      </c>
    </row>
    <row r="190" spans="1:5" ht="14.25" customHeight="1"/>
    <row r="191" spans="1:5" ht="14.25" customHeight="1"/>
    <row r="192" spans="1:5" ht="14.25" customHeight="1">
      <c r="A192" s="25" t="s">
        <v>181</v>
      </c>
    </row>
    <row r="193" spans="1:3" ht="14.25" customHeight="1">
      <c r="A193" s="40"/>
    </row>
    <row r="194" spans="1:3" ht="24" customHeight="1">
      <c r="A194" s="28" t="s">
        <v>182</v>
      </c>
      <c r="B194" s="29" t="s">
        <v>8</v>
      </c>
      <c r="C194" s="29" t="s">
        <v>183</v>
      </c>
    </row>
    <row r="195" spans="1:3" ht="14.25" customHeight="1">
      <c r="A195" s="35" t="s">
        <v>184</v>
      </c>
      <c r="B195" s="31">
        <v>86041949.260000005</v>
      </c>
      <c r="C195" s="31"/>
    </row>
    <row r="196" spans="1:3" ht="14.25" customHeight="1">
      <c r="A196" s="35" t="s">
        <v>185</v>
      </c>
      <c r="B196" s="31">
        <v>14441397.060000001</v>
      </c>
      <c r="C196" s="31"/>
    </row>
    <row r="197" spans="1:3" ht="14.25" customHeight="1">
      <c r="A197" s="35" t="s">
        <v>186</v>
      </c>
      <c r="B197" s="31">
        <v>4035964.06</v>
      </c>
      <c r="C197" s="31"/>
    </row>
    <row r="198" spans="1:3" ht="14.25" customHeight="1">
      <c r="A198" s="35" t="s">
        <v>187</v>
      </c>
      <c r="B198" s="31">
        <v>902869.87</v>
      </c>
      <c r="C198" s="31"/>
    </row>
    <row r="199" spans="1:3" ht="14.25" customHeight="1">
      <c r="A199" s="35" t="s">
        <v>188</v>
      </c>
      <c r="B199" s="31">
        <v>2349228.89</v>
      </c>
      <c r="C199" s="31"/>
    </row>
    <row r="200" spans="1:3" ht="14.25" customHeight="1">
      <c r="A200" s="35" t="s">
        <v>189</v>
      </c>
      <c r="B200" s="31">
        <v>68224</v>
      </c>
      <c r="C200" s="31"/>
    </row>
    <row r="201" spans="1:3" ht="14.25" customHeight="1">
      <c r="A201" s="35" t="s">
        <v>190</v>
      </c>
      <c r="B201" s="31">
        <v>174810.7</v>
      </c>
      <c r="C201" s="31"/>
    </row>
    <row r="202" spans="1:3" ht="14.25" customHeight="1">
      <c r="A202" s="35" t="s">
        <v>191</v>
      </c>
      <c r="B202" s="31">
        <v>26504225.82</v>
      </c>
      <c r="C202" s="31"/>
    </row>
    <row r="203" spans="1:3" ht="14.25" customHeight="1">
      <c r="A203" s="35" t="s">
        <v>192</v>
      </c>
      <c r="B203" s="31">
        <v>71036.72</v>
      </c>
      <c r="C203" s="31"/>
    </row>
    <row r="204" spans="1:3" ht="14.25" customHeight="1">
      <c r="A204" s="35" t="s">
        <v>193</v>
      </c>
      <c r="B204" s="31">
        <v>0.01</v>
      </c>
      <c r="C204" s="31"/>
    </row>
    <row r="205" spans="1:3" ht="14.25" customHeight="1">
      <c r="A205" s="35" t="s">
        <v>194</v>
      </c>
      <c r="B205" s="31">
        <v>157500</v>
      </c>
      <c r="C205" s="31"/>
    </row>
    <row r="206" spans="1:3" ht="14.25" customHeight="1">
      <c r="A206" s="35" t="s">
        <v>195</v>
      </c>
      <c r="B206" s="31">
        <v>4904764.8</v>
      </c>
      <c r="C206" s="31"/>
    </row>
    <row r="207" spans="1:3" ht="14.25" customHeight="1">
      <c r="A207" s="35" t="s">
        <v>196</v>
      </c>
      <c r="B207" s="31">
        <v>60000</v>
      </c>
      <c r="C207" s="31"/>
    </row>
    <row r="208" spans="1:3" ht="14.25" customHeight="1">
      <c r="A208" s="35" t="s">
        <v>197</v>
      </c>
      <c r="B208" s="31">
        <v>40303192.07</v>
      </c>
      <c r="C208" s="31"/>
    </row>
    <row r="209" spans="1:3" ht="14.25" customHeight="1">
      <c r="A209" s="35" t="s">
        <v>198</v>
      </c>
      <c r="B209" s="31">
        <v>227104.94</v>
      </c>
      <c r="C209" s="31"/>
    </row>
    <row r="210" spans="1:3" ht="14.25" customHeight="1">
      <c r="A210" s="35" t="s">
        <v>199</v>
      </c>
      <c r="B210" s="31">
        <v>647185.34</v>
      </c>
      <c r="C210" s="31"/>
    </row>
    <row r="211" spans="1:3" ht="14.25" customHeight="1">
      <c r="A211" s="35" t="s">
        <v>200</v>
      </c>
      <c r="B211" s="31">
        <v>1243325</v>
      </c>
      <c r="C211" s="31"/>
    </row>
    <row r="212" spans="1:3" ht="14.25" customHeight="1">
      <c r="A212" s="35" t="s">
        <v>201</v>
      </c>
      <c r="B212" s="31">
        <v>45890</v>
      </c>
      <c r="C212" s="31"/>
    </row>
    <row r="213" spans="1:3" ht="14.25" customHeight="1">
      <c r="A213" s="35" t="s">
        <v>202</v>
      </c>
      <c r="B213" s="31">
        <v>43185.78</v>
      </c>
      <c r="C213" s="31"/>
    </row>
    <row r="214" spans="1:3" ht="14.25" customHeight="1">
      <c r="A214" s="35" t="s">
        <v>203</v>
      </c>
      <c r="B214" s="31">
        <v>41919.83</v>
      </c>
      <c r="C214" s="31"/>
    </row>
    <row r="215" spans="1:3" ht="14.25" customHeight="1">
      <c r="A215" s="35" t="s">
        <v>204</v>
      </c>
      <c r="B215" s="31">
        <v>163281.45000000001</v>
      </c>
      <c r="C215" s="31"/>
    </row>
    <row r="216" spans="1:3" ht="14.25" customHeight="1">
      <c r="A216" s="35" t="s">
        <v>205</v>
      </c>
      <c r="B216" s="31">
        <v>5271237.79</v>
      </c>
      <c r="C216" s="31"/>
    </row>
    <row r="217" spans="1:3" ht="14.25" customHeight="1">
      <c r="A217" s="35" t="s">
        <v>206</v>
      </c>
      <c r="B217" s="31">
        <v>349967.2</v>
      </c>
      <c r="C217" s="31"/>
    </row>
    <row r="218" spans="1:3" ht="14.25" customHeight="1">
      <c r="A218" s="35" t="s">
        <v>207</v>
      </c>
      <c r="B218" s="31">
        <v>0.01</v>
      </c>
      <c r="C218" s="31"/>
    </row>
    <row r="219" spans="1:3" ht="14.25" customHeight="1">
      <c r="A219" s="35" t="s">
        <v>208</v>
      </c>
      <c r="B219" s="31">
        <v>15808</v>
      </c>
      <c r="C219" s="31"/>
    </row>
    <row r="220" spans="1:3" ht="14.25" customHeight="1">
      <c r="A220" s="35" t="s">
        <v>209</v>
      </c>
      <c r="B220" s="31">
        <v>168000</v>
      </c>
      <c r="C220" s="31"/>
    </row>
    <row r="221" spans="1:3" ht="14.25" customHeight="1">
      <c r="A221" s="35" t="s">
        <v>210</v>
      </c>
      <c r="B221" s="31">
        <v>67968</v>
      </c>
      <c r="C221" s="31"/>
    </row>
    <row r="222" spans="1:3" ht="14.25" customHeight="1">
      <c r="A222" s="35" t="s">
        <v>211</v>
      </c>
      <c r="B222" s="31">
        <v>313475.93</v>
      </c>
      <c r="C222" s="31"/>
    </row>
    <row r="223" spans="1:3" ht="14.25" customHeight="1">
      <c r="A223" s="35" t="s">
        <v>212</v>
      </c>
      <c r="B223" s="31">
        <v>1326534.8500000001</v>
      </c>
      <c r="C223" s="31"/>
    </row>
    <row r="224" spans="1:3" ht="14.25" customHeight="1">
      <c r="A224" s="35" t="s">
        <v>213</v>
      </c>
      <c r="B224" s="31">
        <v>2025878.44</v>
      </c>
      <c r="C224" s="31"/>
    </row>
    <row r="225" spans="1:3" ht="14.25" customHeight="1">
      <c r="A225" s="35" t="s">
        <v>214</v>
      </c>
      <c r="B225" s="31">
        <v>257047.74</v>
      </c>
      <c r="C225" s="31"/>
    </row>
    <row r="226" spans="1:3" ht="14.25" customHeight="1">
      <c r="A226" s="35" t="s">
        <v>215</v>
      </c>
      <c r="B226" s="31">
        <v>6396880.8799999999</v>
      </c>
      <c r="C226" s="31"/>
    </row>
    <row r="227" spans="1:3" ht="14.25" customHeight="1">
      <c r="A227" s="35" t="s">
        <v>216</v>
      </c>
      <c r="B227" s="31">
        <v>568952.55000000005</v>
      </c>
      <c r="C227" s="31"/>
    </row>
    <row r="228" spans="1:3" ht="14.25" customHeight="1">
      <c r="A228" s="35" t="s">
        <v>217</v>
      </c>
      <c r="B228" s="31">
        <v>89839.4</v>
      </c>
      <c r="C228" s="31"/>
    </row>
    <row r="229" spans="1:3" ht="14.25" customHeight="1">
      <c r="A229" s="35" t="s">
        <v>218</v>
      </c>
      <c r="B229" s="31">
        <v>36779.629999999997</v>
      </c>
      <c r="C229" s="31"/>
    </row>
    <row r="230" spans="1:3" ht="14.25" customHeight="1">
      <c r="A230" s="35" t="s">
        <v>219</v>
      </c>
      <c r="B230" s="31">
        <v>116218.34</v>
      </c>
      <c r="C230" s="31"/>
    </row>
    <row r="231" spans="1:3" ht="14.25" customHeight="1">
      <c r="A231" s="35" t="s">
        <v>220</v>
      </c>
      <c r="B231" s="31">
        <v>1978603.03</v>
      </c>
      <c r="C231" s="31"/>
    </row>
    <row r="232" spans="1:3" ht="14.25" customHeight="1">
      <c r="A232" s="35" t="s">
        <v>221</v>
      </c>
      <c r="B232" s="31">
        <v>696074.86</v>
      </c>
      <c r="C232" s="31"/>
    </row>
    <row r="233" spans="1:3" ht="14.25" customHeight="1">
      <c r="A233" s="35" t="s">
        <v>222</v>
      </c>
      <c r="B233" s="31">
        <v>1622668.77</v>
      </c>
      <c r="C233" s="31"/>
    </row>
    <row r="234" spans="1:3" ht="14.25" customHeight="1">
      <c r="A234" s="35" t="s">
        <v>223</v>
      </c>
      <c r="B234" s="31">
        <v>455600</v>
      </c>
      <c r="C234" s="31"/>
    </row>
    <row r="235" spans="1:3" ht="14.25" customHeight="1">
      <c r="A235" s="35" t="s">
        <v>224</v>
      </c>
      <c r="B235" s="31">
        <v>21139.65</v>
      </c>
      <c r="C235" s="31"/>
    </row>
    <row r="236" spans="1:3" ht="14.25" customHeight="1">
      <c r="A236" s="35" t="s">
        <v>225</v>
      </c>
      <c r="B236" s="31">
        <v>553602.19999999995</v>
      </c>
      <c r="C236" s="31"/>
    </row>
    <row r="237" spans="1:3" ht="14.25" customHeight="1">
      <c r="A237" s="35" t="s">
        <v>226</v>
      </c>
      <c r="B237" s="31">
        <v>-0.02</v>
      </c>
      <c r="C237" s="31"/>
    </row>
    <row r="238" spans="1:3" ht="14.25" customHeight="1">
      <c r="A238" s="35" t="s">
        <v>227</v>
      </c>
      <c r="B238" s="31">
        <v>6752188.8899999997</v>
      </c>
      <c r="C238" s="31"/>
    </row>
    <row r="239" spans="1:3" ht="14.25" customHeight="1">
      <c r="A239" s="35" t="s">
        <v>228</v>
      </c>
      <c r="B239" s="31">
        <v>0.01</v>
      </c>
      <c r="C239" s="31"/>
    </row>
    <row r="240" spans="1:3" ht="14.25" customHeight="1">
      <c r="A240" s="35" t="s">
        <v>229</v>
      </c>
      <c r="B240" s="31">
        <v>351110.40000000002</v>
      </c>
      <c r="C240" s="31"/>
    </row>
    <row r="241" spans="1:3" ht="14.25" customHeight="1">
      <c r="A241" s="35" t="s">
        <v>230</v>
      </c>
      <c r="B241" s="31">
        <v>152744</v>
      </c>
      <c r="C241" s="31"/>
    </row>
    <row r="242" spans="1:3" ht="14.25" customHeight="1">
      <c r="A242" s="35" t="s">
        <v>231</v>
      </c>
      <c r="B242" s="31">
        <v>23253.88</v>
      </c>
      <c r="C242" s="31"/>
    </row>
    <row r="243" spans="1:3" ht="14.25" customHeight="1">
      <c r="A243" s="35" t="s">
        <v>232</v>
      </c>
      <c r="B243" s="31">
        <v>24710</v>
      </c>
      <c r="C243" s="31"/>
    </row>
    <row r="244" spans="1:3" ht="14.25" customHeight="1">
      <c r="A244" s="35" t="s">
        <v>233</v>
      </c>
      <c r="B244" s="31">
        <v>-0.01</v>
      </c>
      <c r="C244" s="31"/>
    </row>
    <row r="245" spans="1:3" ht="14.25" customHeight="1">
      <c r="A245" s="35" t="s">
        <v>234</v>
      </c>
      <c r="B245" s="31">
        <v>244988</v>
      </c>
      <c r="C245" s="31"/>
    </row>
    <row r="246" spans="1:3" ht="14.25" customHeight="1">
      <c r="A246" s="35" t="s">
        <v>235</v>
      </c>
      <c r="B246" s="31">
        <v>159280</v>
      </c>
      <c r="C246" s="31"/>
    </row>
    <row r="247" spans="1:3" ht="14.25" customHeight="1">
      <c r="A247" s="35" t="s">
        <v>236</v>
      </c>
      <c r="B247" s="31">
        <v>161840</v>
      </c>
      <c r="C247" s="31"/>
    </row>
    <row r="248" spans="1:3" ht="14.25" customHeight="1">
      <c r="A248" s="35" t="s">
        <v>237</v>
      </c>
      <c r="B248" s="31">
        <v>2675870.4700000002</v>
      </c>
      <c r="C248" s="31"/>
    </row>
    <row r="249" spans="1:3" ht="14.25" customHeight="1">
      <c r="A249" s="35" t="s">
        <v>238</v>
      </c>
      <c r="B249" s="31">
        <v>18512</v>
      </c>
      <c r="C249" s="31"/>
    </row>
    <row r="250" spans="1:3" ht="14.25" customHeight="1">
      <c r="A250" s="35" t="s">
        <v>239</v>
      </c>
      <c r="B250" s="31">
        <v>24583536.329999998</v>
      </c>
      <c r="C250" s="31"/>
    </row>
    <row r="251" spans="1:3" ht="14.25" customHeight="1">
      <c r="A251" s="35" t="s">
        <v>240</v>
      </c>
      <c r="B251" s="31">
        <v>78566.350000000006</v>
      </c>
      <c r="C251" s="31"/>
    </row>
    <row r="252" spans="1:3" ht="14.25" customHeight="1">
      <c r="A252" s="35" t="s">
        <v>241</v>
      </c>
      <c r="B252" s="31">
        <v>27550</v>
      </c>
      <c r="C252" s="31"/>
    </row>
    <row r="253" spans="1:3" ht="14.25" customHeight="1">
      <c r="A253" s="35" t="s">
        <v>242</v>
      </c>
      <c r="B253" s="31">
        <v>78320</v>
      </c>
      <c r="C253" s="31"/>
    </row>
    <row r="254" spans="1:3" ht="14.25" customHeight="1">
      <c r="A254" s="35" t="s">
        <v>243</v>
      </c>
      <c r="B254" s="31">
        <v>30800</v>
      </c>
      <c r="C254" s="31"/>
    </row>
    <row r="255" spans="1:3" ht="14.25" customHeight="1">
      <c r="A255" s="35" t="s">
        <v>244</v>
      </c>
      <c r="B255" s="31">
        <v>27362550.079999998</v>
      </c>
      <c r="C255" s="31"/>
    </row>
    <row r="256" spans="1:3" ht="14.25" customHeight="1">
      <c r="A256" s="35" t="s">
        <v>245</v>
      </c>
      <c r="B256" s="31">
        <v>179255.65</v>
      </c>
      <c r="C256" s="31"/>
    </row>
    <row r="257" spans="1:3" ht="14.25" customHeight="1">
      <c r="A257" s="35" t="s">
        <v>246</v>
      </c>
      <c r="B257" s="31">
        <v>892355.64</v>
      </c>
      <c r="C257" s="31"/>
    </row>
    <row r="258" spans="1:3" ht="14.25" customHeight="1">
      <c r="A258" s="35" t="s">
        <v>247</v>
      </c>
      <c r="B258" s="31">
        <v>1818204.24</v>
      </c>
      <c r="C258" s="31"/>
    </row>
    <row r="259" spans="1:3" ht="14.25" customHeight="1">
      <c r="A259" s="35" t="s">
        <v>248</v>
      </c>
      <c r="B259" s="31">
        <v>4241157.1399999997</v>
      </c>
      <c r="C259" s="31"/>
    </row>
    <row r="260" spans="1:3" ht="14.25" customHeight="1">
      <c r="A260" s="35" t="s">
        <v>249</v>
      </c>
      <c r="B260" s="31">
        <v>156209.49</v>
      </c>
      <c r="C260" s="31"/>
    </row>
    <row r="261" spans="1:3" ht="14.25" customHeight="1">
      <c r="A261" s="35" t="s">
        <v>250</v>
      </c>
      <c r="B261" s="31">
        <v>14537093.91</v>
      </c>
      <c r="C261" s="31"/>
    </row>
    <row r="262" spans="1:3" ht="14.25" customHeight="1">
      <c r="A262" s="35" t="s">
        <v>251</v>
      </c>
      <c r="B262" s="31">
        <v>636519.63</v>
      </c>
      <c r="C262" s="31"/>
    </row>
    <row r="263" spans="1:3" ht="14.25" customHeight="1">
      <c r="A263" s="35" t="s">
        <v>252</v>
      </c>
      <c r="B263" s="31">
        <v>1474571.09</v>
      </c>
      <c r="C263" s="31"/>
    </row>
    <row r="264" spans="1:3" ht="14.25" customHeight="1">
      <c r="A264" s="35" t="s">
        <v>253</v>
      </c>
      <c r="B264" s="31">
        <v>1360447.58</v>
      </c>
      <c r="C264" s="31"/>
    </row>
    <row r="265" spans="1:3" ht="14.25" customHeight="1">
      <c r="A265" s="35" t="s">
        <v>254</v>
      </c>
      <c r="B265" s="31">
        <v>5004605.47</v>
      </c>
      <c r="C265" s="31"/>
    </row>
    <row r="266" spans="1:3" ht="14.25" customHeight="1">
      <c r="A266" s="35" t="s">
        <v>255</v>
      </c>
      <c r="B266" s="31">
        <v>2758535.74</v>
      </c>
      <c r="C266" s="31"/>
    </row>
    <row r="267" spans="1:3" ht="14.25" customHeight="1">
      <c r="A267" s="35" t="s">
        <v>256</v>
      </c>
      <c r="B267" s="31">
        <v>423780.41</v>
      </c>
      <c r="C267" s="31"/>
    </row>
    <row r="268" spans="1:3" ht="14.25" customHeight="1">
      <c r="A268" s="35" t="s">
        <v>257</v>
      </c>
      <c r="B268" s="31">
        <v>45479.85</v>
      </c>
      <c r="C268" s="31"/>
    </row>
    <row r="269" spans="1:3" ht="14.25" customHeight="1">
      <c r="A269" s="35" t="s">
        <v>258</v>
      </c>
      <c r="B269" s="31">
        <v>139703.6</v>
      </c>
      <c r="C269" s="31"/>
    </row>
    <row r="270" spans="1:3" ht="14.25" customHeight="1">
      <c r="A270" s="35" t="s">
        <v>259</v>
      </c>
      <c r="B270" s="31">
        <v>573555.47</v>
      </c>
      <c r="C270" s="31"/>
    </row>
    <row r="271" spans="1:3" ht="14.25" customHeight="1">
      <c r="A271" s="35" t="s">
        <v>260</v>
      </c>
      <c r="B271" s="31">
        <v>59932.04</v>
      </c>
      <c r="C271" s="31"/>
    </row>
    <row r="272" spans="1:3" ht="14.25" customHeight="1">
      <c r="A272" s="38" t="s">
        <v>261</v>
      </c>
      <c r="B272" s="31">
        <v>67976.179999999993</v>
      </c>
      <c r="C272" s="31"/>
    </row>
    <row r="273" spans="1:6" ht="14.25" customHeight="1">
      <c r="A273" s="41"/>
      <c r="B273" s="33">
        <f>SUM(B194:B272)</f>
        <v>301854536.38000017</v>
      </c>
      <c r="C273" s="29"/>
    </row>
    <row r="274" spans="1:6" ht="14.25" customHeight="1">
      <c r="A274" s="41"/>
      <c r="B274" s="42"/>
      <c r="C274" s="42"/>
    </row>
    <row r="275" spans="1:6" ht="14.25" customHeight="1"/>
    <row r="276" spans="1:6" ht="14.25" customHeight="1">
      <c r="A276" s="25" t="s">
        <v>262</v>
      </c>
    </row>
    <row r="277" spans="1:6" ht="14.25" customHeight="1">
      <c r="A277" s="40"/>
    </row>
    <row r="278" spans="1:6" ht="27.75" customHeight="1">
      <c r="A278" s="28" t="s">
        <v>263</v>
      </c>
      <c r="B278" s="29" t="s">
        <v>8</v>
      </c>
      <c r="C278" s="29" t="s">
        <v>9</v>
      </c>
      <c r="D278" s="29" t="s">
        <v>264</v>
      </c>
      <c r="E278" s="43" t="s">
        <v>265</v>
      </c>
      <c r="F278" s="29" t="s">
        <v>266</v>
      </c>
    </row>
    <row r="279" spans="1:6" ht="14.25" hidden="1" customHeight="1">
      <c r="A279" s="44" t="s">
        <v>267</v>
      </c>
      <c r="B279" s="42"/>
      <c r="C279" s="42">
        <v>0</v>
      </c>
      <c r="D279" s="42">
        <v>0</v>
      </c>
      <c r="E279" s="42">
        <v>0</v>
      </c>
      <c r="F279" s="45">
        <v>0</v>
      </c>
    </row>
    <row r="280" spans="1:6" ht="15" customHeight="1">
      <c r="A280" s="41"/>
      <c r="B280" s="29">
        <f>SUM(B278:B279)</f>
        <v>0</v>
      </c>
      <c r="C280" s="46">
        <v>0</v>
      </c>
      <c r="D280" s="47">
        <v>0</v>
      </c>
      <c r="E280" s="47">
        <v>0</v>
      </c>
      <c r="F280" s="48">
        <v>0</v>
      </c>
    </row>
    <row r="281" spans="1:6">
      <c r="A281" s="41"/>
      <c r="B281" s="49"/>
      <c r="C281" s="49"/>
      <c r="D281" s="49"/>
      <c r="E281" s="49"/>
      <c r="F281" s="49"/>
    </row>
    <row r="282" spans="1:6">
      <c r="A282" s="41"/>
      <c r="B282" s="49"/>
      <c r="C282" s="49"/>
      <c r="D282" s="49"/>
      <c r="E282" s="49"/>
      <c r="F282" s="49"/>
    </row>
    <row r="283" spans="1:6">
      <c r="A283" s="41"/>
      <c r="B283" s="49"/>
      <c r="C283" s="49"/>
      <c r="D283" s="49"/>
      <c r="E283" s="49"/>
      <c r="F283" s="49"/>
    </row>
    <row r="284" spans="1:6">
      <c r="A284" s="41"/>
      <c r="B284" s="49"/>
      <c r="C284" s="49"/>
      <c r="D284" s="49"/>
      <c r="E284" s="49"/>
      <c r="F284" s="49"/>
    </row>
    <row r="285" spans="1:6">
      <c r="A285" s="41"/>
      <c r="B285" s="49"/>
      <c r="C285" s="49"/>
      <c r="D285" s="49"/>
      <c r="E285" s="49"/>
      <c r="F285" s="49"/>
    </row>
    <row r="286" spans="1:6">
      <c r="A286" s="41"/>
      <c r="B286" s="49"/>
      <c r="C286" s="49"/>
      <c r="D286" s="49"/>
      <c r="E286" s="49"/>
      <c r="F286" s="49"/>
    </row>
    <row r="287" spans="1:6">
      <c r="A287" s="41"/>
      <c r="B287" s="49"/>
      <c r="C287" s="49"/>
      <c r="D287" s="49"/>
      <c r="E287" s="49"/>
      <c r="F287" s="49"/>
    </row>
    <row r="288" spans="1:6">
      <c r="A288" s="41"/>
      <c r="B288" s="49"/>
      <c r="C288" s="49"/>
      <c r="D288" s="49"/>
      <c r="E288" s="49"/>
      <c r="F288" s="49"/>
    </row>
    <row r="289" spans="1:6" ht="26.25" customHeight="1">
      <c r="A289" s="28" t="s">
        <v>268</v>
      </c>
      <c r="B289" s="29" t="s">
        <v>8</v>
      </c>
      <c r="C289" s="29" t="s">
        <v>9</v>
      </c>
      <c r="D289" s="29" t="s">
        <v>269</v>
      </c>
      <c r="E289" s="49"/>
      <c r="F289" s="49"/>
    </row>
    <row r="290" spans="1:6" hidden="1">
      <c r="A290" s="50" t="s">
        <v>270</v>
      </c>
      <c r="B290" s="31"/>
      <c r="C290" s="31">
        <v>0</v>
      </c>
      <c r="D290" s="31">
        <v>0</v>
      </c>
      <c r="E290" s="49"/>
      <c r="F290" s="49"/>
    </row>
    <row r="291" spans="1:6" hidden="1">
      <c r="A291" s="50"/>
      <c r="B291" s="31"/>
      <c r="C291" s="31">
        <v>0</v>
      </c>
      <c r="D291" s="31">
        <v>0</v>
      </c>
      <c r="E291" s="49"/>
      <c r="F291" s="49"/>
    </row>
    <row r="292" spans="1:6" ht="16.5" customHeight="1">
      <c r="A292" s="51"/>
      <c r="B292" s="29">
        <f>SUM(B290:B291)</f>
        <v>0</v>
      </c>
      <c r="C292" s="52"/>
      <c r="D292" s="53"/>
      <c r="E292" s="49"/>
      <c r="F292" s="49"/>
    </row>
    <row r="293" spans="1:6" ht="16.5" customHeight="1">
      <c r="A293" s="41"/>
      <c r="B293" s="54"/>
      <c r="C293" s="54"/>
      <c r="D293" s="54"/>
      <c r="E293" s="49"/>
      <c r="F293" s="49"/>
    </row>
    <row r="294" spans="1:6" ht="16.5" customHeight="1">
      <c r="A294" s="41"/>
      <c r="B294" s="54"/>
      <c r="C294" s="54"/>
      <c r="D294" s="54"/>
      <c r="E294" s="49"/>
      <c r="F294" s="49"/>
    </row>
    <row r="295" spans="1:6">
      <c r="A295" s="41"/>
      <c r="B295" s="49"/>
      <c r="C295" s="49"/>
      <c r="D295" s="49"/>
      <c r="E295" s="49"/>
      <c r="F295" s="49"/>
    </row>
    <row r="296" spans="1:6" hidden="1">
      <c r="A296" s="41"/>
      <c r="B296" s="49"/>
      <c r="C296" s="49"/>
      <c r="D296" s="49"/>
      <c r="E296" s="49"/>
      <c r="F296" s="49"/>
    </row>
    <row r="297" spans="1:6" hidden="1">
      <c r="A297" s="40"/>
    </row>
    <row r="298" spans="1:6" ht="12" hidden="1">
      <c r="A298" s="25" t="s">
        <v>271</v>
      </c>
    </row>
    <row r="299" spans="1:6" hidden="1"/>
    <row r="300" spans="1:6" hidden="1">
      <c r="A300" s="40"/>
    </row>
    <row r="301" spans="1:6" ht="24" hidden="1" customHeight="1">
      <c r="A301" s="28" t="s">
        <v>272</v>
      </c>
      <c r="B301" s="29" t="s">
        <v>273</v>
      </c>
      <c r="C301" s="29" t="s">
        <v>274</v>
      </c>
      <c r="D301" s="29" t="s">
        <v>275</v>
      </c>
      <c r="E301" s="29" t="s">
        <v>276</v>
      </c>
    </row>
    <row r="302" spans="1:6" hidden="1">
      <c r="A302" s="35" t="s">
        <v>277</v>
      </c>
      <c r="B302" s="55">
        <v>63226423.57</v>
      </c>
      <c r="C302" s="36">
        <v>63226423.57</v>
      </c>
      <c r="D302" s="36">
        <f>+C302-B302</f>
        <v>0</v>
      </c>
      <c r="E302" s="36"/>
    </row>
    <row r="303" spans="1:6" hidden="1">
      <c r="A303" s="35" t="s">
        <v>278</v>
      </c>
      <c r="B303" s="55">
        <v>28264360.690000001</v>
      </c>
      <c r="C303" s="36">
        <v>28264360.690000001</v>
      </c>
      <c r="D303" s="36">
        <f t="shared" ref="D303:D313" si="0">+C303-B303</f>
        <v>0</v>
      </c>
      <c r="E303" s="36"/>
    </row>
    <row r="304" spans="1:6" hidden="1">
      <c r="A304" s="35" t="s">
        <v>279</v>
      </c>
      <c r="B304" s="55">
        <v>52519038.759999998</v>
      </c>
      <c r="C304" s="36">
        <v>52519038.759999998</v>
      </c>
      <c r="D304" s="36">
        <f t="shared" si="0"/>
        <v>0</v>
      </c>
      <c r="E304" s="36"/>
    </row>
    <row r="305" spans="1:5" hidden="1">
      <c r="A305" s="35" t="s">
        <v>280</v>
      </c>
      <c r="B305" s="55">
        <v>32405425.23</v>
      </c>
      <c r="C305" s="36">
        <v>32405425.23</v>
      </c>
      <c r="D305" s="36">
        <f t="shared" si="0"/>
        <v>0</v>
      </c>
      <c r="E305" s="36"/>
    </row>
    <row r="306" spans="1:5" hidden="1">
      <c r="A306" s="35" t="s">
        <v>281</v>
      </c>
      <c r="B306" s="55">
        <v>36328748.75</v>
      </c>
      <c r="C306" s="36">
        <v>36328748.75</v>
      </c>
      <c r="D306" s="36">
        <f t="shared" si="0"/>
        <v>0</v>
      </c>
      <c r="E306" s="36"/>
    </row>
    <row r="307" spans="1:5" hidden="1">
      <c r="A307" s="35" t="s">
        <v>282</v>
      </c>
      <c r="B307" s="55">
        <v>0</v>
      </c>
      <c r="C307" s="36">
        <v>84179192.579999998</v>
      </c>
      <c r="D307" s="36">
        <f t="shared" si="0"/>
        <v>84179192.579999998</v>
      </c>
      <c r="E307" s="36"/>
    </row>
    <row r="308" spans="1:5" hidden="1">
      <c r="A308" s="35" t="s">
        <v>283</v>
      </c>
      <c r="B308" s="55">
        <v>0</v>
      </c>
      <c r="C308" s="36">
        <v>438116.82</v>
      </c>
      <c r="D308" s="36">
        <f t="shared" si="0"/>
        <v>438116.82</v>
      </c>
      <c r="E308" s="36"/>
    </row>
    <row r="309" spans="1:5" hidden="1">
      <c r="A309" s="35" t="s">
        <v>284</v>
      </c>
      <c r="B309" s="55">
        <v>0</v>
      </c>
      <c r="C309" s="36">
        <v>20959036.440000001</v>
      </c>
      <c r="D309" s="36">
        <f t="shared" si="0"/>
        <v>20959036.440000001</v>
      </c>
      <c r="E309" s="36"/>
    </row>
    <row r="310" spans="1:5" hidden="1">
      <c r="A310" s="35" t="s">
        <v>285</v>
      </c>
      <c r="B310" s="55">
        <v>0</v>
      </c>
      <c r="C310" s="36">
        <v>29804034</v>
      </c>
      <c r="D310" s="36">
        <f t="shared" si="0"/>
        <v>29804034</v>
      </c>
      <c r="E310" s="36"/>
    </row>
    <row r="311" spans="1:5" hidden="1">
      <c r="A311" s="35" t="s">
        <v>286</v>
      </c>
      <c r="B311" s="55">
        <v>0</v>
      </c>
      <c r="C311" s="36">
        <v>1043000</v>
      </c>
      <c r="D311" s="36">
        <f t="shared" si="0"/>
        <v>1043000</v>
      </c>
      <c r="E311" s="36"/>
    </row>
    <row r="312" spans="1:5" hidden="1">
      <c r="A312" s="35" t="s">
        <v>287</v>
      </c>
      <c r="B312" s="55">
        <v>0</v>
      </c>
      <c r="C312" s="36">
        <v>3057445.09</v>
      </c>
      <c r="D312" s="36">
        <f t="shared" si="0"/>
        <v>3057445.09</v>
      </c>
      <c r="E312" s="36"/>
    </row>
    <row r="313" spans="1:5" hidden="1">
      <c r="A313" s="35" t="s">
        <v>288</v>
      </c>
      <c r="B313" s="55">
        <v>0</v>
      </c>
      <c r="C313" s="36">
        <v>575750988.88999999</v>
      </c>
      <c r="D313" s="36">
        <f t="shared" si="0"/>
        <v>575750988.88999999</v>
      </c>
      <c r="E313" s="36"/>
    </row>
    <row r="314" spans="1:5" hidden="1">
      <c r="A314" s="35"/>
      <c r="B314" s="55"/>
      <c r="C314" s="36"/>
      <c r="D314" s="36"/>
      <c r="E314" s="36"/>
    </row>
    <row r="315" spans="1:5" hidden="1">
      <c r="A315" s="35" t="s">
        <v>289</v>
      </c>
      <c r="B315" s="55">
        <v>2004.31</v>
      </c>
      <c r="C315" s="36">
        <v>2004.31</v>
      </c>
      <c r="D315" s="36"/>
      <c r="E315" s="36"/>
    </row>
    <row r="316" spans="1:5" hidden="1">
      <c r="A316" s="35" t="s">
        <v>290</v>
      </c>
      <c r="B316" s="55">
        <v>855.79</v>
      </c>
      <c r="C316" s="36">
        <v>855.79</v>
      </c>
      <c r="D316" s="36">
        <f t="shared" ref="D316:D379" si="1">+C316-B316</f>
        <v>0</v>
      </c>
      <c r="E316" s="36"/>
    </row>
    <row r="317" spans="1:5" hidden="1">
      <c r="A317" s="35" t="s">
        <v>291</v>
      </c>
      <c r="B317" s="55">
        <v>2007.51</v>
      </c>
      <c r="C317" s="36">
        <v>2007.51</v>
      </c>
      <c r="D317" s="36">
        <f t="shared" si="1"/>
        <v>0</v>
      </c>
      <c r="E317" s="36"/>
    </row>
    <row r="318" spans="1:5" hidden="1">
      <c r="A318" s="35" t="s">
        <v>292</v>
      </c>
      <c r="B318" s="55">
        <v>1912.57</v>
      </c>
      <c r="C318" s="36">
        <v>1912.57</v>
      </c>
      <c r="D318" s="36">
        <f t="shared" si="1"/>
        <v>0</v>
      </c>
      <c r="E318" s="36"/>
    </row>
    <row r="319" spans="1:5" hidden="1">
      <c r="A319" s="35" t="s">
        <v>293</v>
      </c>
      <c r="B319" s="55">
        <v>2070.4299999999998</v>
      </c>
      <c r="C319" s="36">
        <v>2070.4299999999998</v>
      </c>
      <c r="D319" s="36">
        <f t="shared" si="1"/>
        <v>0</v>
      </c>
      <c r="E319" s="36"/>
    </row>
    <row r="320" spans="1:5" hidden="1">
      <c r="A320" s="35" t="s">
        <v>294</v>
      </c>
      <c r="B320" s="55">
        <v>3845.2</v>
      </c>
      <c r="C320" s="36">
        <v>3845.2</v>
      </c>
      <c r="D320" s="36">
        <f t="shared" si="1"/>
        <v>0</v>
      </c>
      <c r="E320" s="36"/>
    </row>
    <row r="321" spans="1:5" hidden="1">
      <c r="A321" s="35" t="s">
        <v>295</v>
      </c>
      <c r="B321" s="55">
        <v>3765.25</v>
      </c>
      <c r="C321" s="36">
        <v>3765.25</v>
      </c>
      <c r="D321" s="36">
        <f t="shared" si="1"/>
        <v>0</v>
      </c>
      <c r="E321" s="36"/>
    </row>
    <row r="322" spans="1:5" hidden="1">
      <c r="A322" s="35" t="s">
        <v>296</v>
      </c>
      <c r="B322" s="55">
        <v>1603.46</v>
      </c>
      <c r="C322" s="36">
        <v>1603.46</v>
      </c>
      <c r="D322" s="36">
        <f t="shared" si="1"/>
        <v>0</v>
      </c>
      <c r="E322" s="36"/>
    </row>
    <row r="323" spans="1:5" hidden="1">
      <c r="A323" s="35" t="s">
        <v>297</v>
      </c>
      <c r="B323" s="55">
        <v>1506.95</v>
      </c>
      <c r="C323" s="36">
        <v>1506.95</v>
      </c>
      <c r="D323" s="36">
        <f t="shared" si="1"/>
        <v>0</v>
      </c>
      <c r="E323" s="36"/>
    </row>
    <row r="324" spans="1:5" hidden="1">
      <c r="A324" s="35" t="s">
        <v>298</v>
      </c>
      <c r="B324" s="55">
        <v>652.96</v>
      </c>
      <c r="C324" s="36">
        <v>652.96</v>
      </c>
      <c r="D324" s="36">
        <f t="shared" si="1"/>
        <v>0</v>
      </c>
      <c r="E324" s="36"/>
    </row>
    <row r="325" spans="1:5" hidden="1">
      <c r="A325" s="35" t="s">
        <v>299</v>
      </c>
      <c r="B325" s="55">
        <v>547.09</v>
      </c>
      <c r="C325" s="36">
        <v>547.09</v>
      </c>
      <c r="D325" s="36">
        <f t="shared" si="1"/>
        <v>0</v>
      </c>
      <c r="E325" s="36"/>
    </row>
    <row r="326" spans="1:5" hidden="1">
      <c r="A326" s="35" t="s">
        <v>300</v>
      </c>
      <c r="B326" s="55">
        <v>2070.4299999999998</v>
      </c>
      <c r="C326" s="36">
        <v>2070.4299999999998</v>
      </c>
      <c r="D326" s="36">
        <f t="shared" si="1"/>
        <v>0</v>
      </c>
      <c r="E326" s="36"/>
    </row>
    <row r="327" spans="1:5" hidden="1">
      <c r="A327" s="35" t="s">
        <v>301</v>
      </c>
      <c r="B327" s="55">
        <v>3845.2</v>
      </c>
      <c r="C327" s="36">
        <v>3845.2</v>
      </c>
      <c r="D327" s="36">
        <f t="shared" si="1"/>
        <v>0</v>
      </c>
      <c r="E327" s="36"/>
    </row>
    <row r="328" spans="1:5" hidden="1">
      <c r="A328" s="35" t="s">
        <v>302</v>
      </c>
      <c r="B328" s="55">
        <v>3765.26</v>
      </c>
      <c r="C328" s="36">
        <v>3765.26</v>
      </c>
      <c r="D328" s="36">
        <f t="shared" si="1"/>
        <v>0</v>
      </c>
      <c r="E328" s="36"/>
    </row>
    <row r="329" spans="1:5" hidden="1">
      <c r="A329" s="35" t="s">
        <v>303</v>
      </c>
      <c r="B329" s="55">
        <v>1603.46</v>
      </c>
      <c r="C329" s="36">
        <v>1603.46</v>
      </c>
      <c r="D329" s="36">
        <f t="shared" si="1"/>
        <v>0</v>
      </c>
      <c r="E329" s="36"/>
    </row>
    <row r="330" spans="1:5" hidden="1">
      <c r="A330" s="35" t="s">
        <v>304</v>
      </c>
      <c r="B330" s="55">
        <v>1506.95</v>
      </c>
      <c r="C330" s="36">
        <v>1506.95</v>
      </c>
      <c r="D330" s="36">
        <f t="shared" si="1"/>
        <v>0</v>
      </c>
      <c r="E330" s="36"/>
    </row>
    <row r="331" spans="1:5" hidden="1">
      <c r="A331" s="35" t="s">
        <v>305</v>
      </c>
      <c r="B331" s="55">
        <v>7159.32</v>
      </c>
      <c r="C331" s="36">
        <v>7159.32</v>
      </c>
      <c r="D331" s="36">
        <f t="shared" si="1"/>
        <v>0</v>
      </c>
      <c r="E331" s="36"/>
    </row>
    <row r="332" spans="1:5" hidden="1">
      <c r="A332" s="35" t="s">
        <v>306</v>
      </c>
      <c r="B332" s="55">
        <v>3731.46</v>
      </c>
      <c r="C332" s="36">
        <v>3731.46</v>
      </c>
      <c r="D332" s="36">
        <f t="shared" si="1"/>
        <v>0</v>
      </c>
      <c r="E332" s="36"/>
    </row>
    <row r="333" spans="1:5" hidden="1">
      <c r="A333" s="35" t="s">
        <v>307</v>
      </c>
      <c r="B333" s="55">
        <v>1139.8699999999999</v>
      </c>
      <c r="C333" s="36">
        <v>1139.8699999999999</v>
      </c>
      <c r="D333" s="36">
        <f t="shared" si="1"/>
        <v>0</v>
      </c>
      <c r="E333" s="36"/>
    </row>
    <row r="334" spans="1:5" hidden="1">
      <c r="A334" s="35" t="s">
        <v>308</v>
      </c>
      <c r="B334" s="55">
        <v>1281.9100000000001</v>
      </c>
      <c r="C334" s="36">
        <v>1281.9100000000001</v>
      </c>
      <c r="D334" s="36">
        <f t="shared" si="1"/>
        <v>0</v>
      </c>
      <c r="E334" s="36"/>
    </row>
    <row r="335" spans="1:5" hidden="1">
      <c r="A335" s="35" t="s">
        <v>309</v>
      </c>
      <c r="B335" s="55">
        <v>1789.83</v>
      </c>
      <c r="C335" s="36">
        <v>1789.83</v>
      </c>
      <c r="D335" s="36">
        <f t="shared" si="1"/>
        <v>0</v>
      </c>
      <c r="E335" s="36"/>
    </row>
    <row r="336" spans="1:5" hidden="1">
      <c r="A336" s="35" t="s">
        <v>310</v>
      </c>
      <c r="B336" s="55">
        <v>5940</v>
      </c>
      <c r="C336" s="36">
        <v>5940</v>
      </c>
      <c r="D336" s="36">
        <f t="shared" si="1"/>
        <v>0</v>
      </c>
      <c r="E336" s="36"/>
    </row>
    <row r="337" spans="1:5" hidden="1">
      <c r="A337" s="35" t="s">
        <v>311</v>
      </c>
      <c r="B337" s="55">
        <v>1801.56</v>
      </c>
      <c r="C337" s="36">
        <v>1801.56</v>
      </c>
      <c r="D337" s="36">
        <f t="shared" si="1"/>
        <v>0</v>
      </c>
      <c r="E337" s="36"/>
    </row>
    <row r="338" spans="1:5" hidden="1">
      <c r="A338" s="35" t="s">
        <v>312</v>
      </c>
      <c r="B338" s="55">
        <v>3579.66</v>
      </c>
      <c r="C338" s="36">
        <v>3579.66</v>
      </c>
      <c r="D338" s="36">
        <f t="shared" si="1"/>
        <v>0</v>
      </c>
      <c r="E338" s="36"/>
    </row>
    <row r="339" spans="1:5" hidden="1">
      <c r="A339" s="35" t="s">
        <v>313</v>
      </c>
      <c r="B339" s="55">
        <v>5148</v>
      </c>
      <c r="C339" s="36">
        <v>5148</v>
      </c>
      <c r="D339" s="36">
        <f t="shared" si="1"/>
        <v>0</v>
      </c>
      <c r="E339" s="36"/>
    </row>
    <row r="340" spans="1:5" hidden="1">
      <c r="A340" s="35" t="s">
        <v>314</v>
      </c>
      <c r="B340" s="55">
        <v>1801.56</v>
      </c>
      <c r="C340" s="36">
        <v>1801.56</v>
      </c>
      <c r="D340" s="36">
        <f t="shared" si="1"/>
        <v>0</v>
      </c>
      <c r="E340" s="36"/>
    </row>
    <row r="341" spans="1:5" hidden="1">
      <c r="A341" s="35" t="s">
        <v>315</v>
      </c>
      <c r="B341" s="55">
        <v>56461.51</v>
      </c>
      <c r="C341" s="36">
        <v>56461.51</v>
      </c>
      <c r="D341" s="36">
        <f t="shared" si="1"/>
        <v>0</v>
      </c>
      <c r="E341" s="36"/>
    </row>
    <row r="342" spans="1:5" hidden="1">
      <c r="A342" s="35" t="s">
        <v>316</v>
      </c>
      <c r="B342" s="55">
        <v>13626.46</v>
      </c>
      <c r="C342" s="36">
        <v>13626.46</v>
      </c>
      <c r="D342" s="36">
        <f t="shared" si="1"/>
        <v>0</v>
      </c>
      <c r="E342" s="36"/>
    </row>
    <row r="343" spans="1:5" hidden="1">
      <c r="A343" s="35" t="s">
        <v>317</v>
      </c>
      <c r="B343" s="55">
        <v>6395.56</v>
      </c>
      <c r="C343" s="36">
        <v>6395.56</v>
      </c>
      <c r="D343" s="36">
        <f t="shared" si="1"/>
        <v>0</v>
      </c>
      <c r="E343" s="36"/>
    </row>
    <row r="344" spans="1:5" hidden="1">
      <c r="A344" s="35" t="s">
        <v>318</v>
      </c>
      <c r="B344" s="55">
        <v>3566.64</v>
      </c>
      <c r="C344" s="36">
        <v>3566.64</v>
      </c>
      <c r="D344" s="36">
        <f t="shared" si="1"/>
        <v>0</v>
      </c>
      <c r="E344" s="36"/>
    </row>
    <row r="345" spans="1:5" hidden="1">
      <c r="A345" s="35" t="s">
        <v>319</v>
      </c>
      <c r="B345" s="55">
        <v>3861</v>
      </c>
      <c r="C345" s="36">
        <v>3861</v>
      </c>
      <c r="D345" s="36">
        <f t="shared" si="1"/>
        <v>0</v>
      </c>
      <c r="E345" s="36"/>
    </row>
    <row r="346" spans="1:5" hidden="1">
      <c r="A346" s="35" t="s">
        <v>320</v>
      </c>
      <c r="B346" s="55">
        <v>2112</v>
      </c>
      <c r="C346" s="36">
        <v>2112</v>
      </c>
      <c r="D346" s="36">
        <f t="shared" si="1"/>
        <v>0</v>
      </c>
      <c r="E346" s="36"/>
    </row>
    <row r="347" spans="1:5" hidden="1">
      <c r="A347" s="35" t="s">
        <v>321</v>
      </c>
      <c r="B347" s="55">
        <v>1476.52</v>
      </c>
      <c r="C347" s="36">
        <v>1476.52</v>
      </c>
      <c r="D347" s="36">
        <f t="shared" si="1"/>
        <v>0</v>
      </c>
      <c r="E347" s="36"/>
    </row>
    <row r="348" spans="1:5" hidden="1">
      <c r="A348" s="35" t="s">
        <v>322</v>
      </c>
      <c r="B348" s="55">
        <v>60953.19</v>
      </c>
      <c r="C348" s="36">
        <v>60953.19</v>
      </c>
      <c r="D348" s="36">
        <f t="shared" si="1"/>
        <v>0</v>
      </c>
      <c r="E348" s="36"/>
    </row>
    <row r="349" spans="1:5" hidden="1">
      <c r="A349" s="35" t="s">
        <v>323</v>
      </c>
      <c r="B349" s="55">
        <v>16339.4</v>
      </c>
      <c r="C349" s="36">
        <v>16339.4</v>
      </c>
      <c r="D349" s="36">
        <f t="shared" si="1"/>
        <v>0</v>
      </c>
      <c r="E349" s="36"/>
    </row>
    <row r="350" spans="1:5" hidden="1">
      <c r="A350" s="35" t="s">
        <v>324</v>
      </c>
      <c r="B350" s="55">
        <v>19769.62</v>
      </c>
      <c r="C350" s="36">
        <v>19769.62</v>
      </c>
      <c r="D350" s="36">
        <f t="shared" si="1"/>
        <v>0</v>
      </c>
      <c r="E350" s="36"/>
    </row>
    <row r="351" spans="1:5" hidden="1">
      <c r="A351" s="35" t="s">
        <v>325</v>
      </c>
      <c r="B351" s="55">
        <v>4237.62</v>
      </c>
      <c r="C351" s="36">
        <v>4237.62</v>
      </c>
      <c r="D351" s="36">
        <f t="shared" si="1"/>
        <v>0</v>
      </c>
      <c r="E351" s="36"/>
    </row>
    <row r="352" spans="1:5" hidden="1">
      <c r="A352" s="35" t="s">
        <v>326</v>
      </c>
      <c r="B352" s="55">
        <v>2607.83</v>
      </c>
      <c r="C352" s="36">
        <v>2607.83</v>
      </c>
      <c r="D352" s="36">
        <f t="shared" si="1"/>
        <v>0</v>
      </c>
      <c r="E352" s="36"/>
    </row>
    <row r="353" spans="1:5" hidden="1">
      <c r="A353" s="35" t="s">
        <v>327</v>
      </c>
      <c r="B353" s="55">
        <v>11553.04</v>
      </c>
      <c r="C353" s="36">
        <v>11553.04</v>
      </c>
      <c r="D353" s="36">
        <f t="shared" si="1"/>
        <v>0</v>
      </c>
      <c r="E353" s="36"/>
    </row>
    <row r="354" spans="1:5" hidden="1">
      <c r="A354" s="35" t="s">
        <v>328</v>
      </c>
      <c r="B354" s="55">
        <v>5302.61</v>
      </c>
      <c r="C354" s="36">
        <v>5302.61</v>
      </c>
      <c r="D354" s="36">
        <f t="shared" si="1"/>
        <v>0</v>
      </c>
      <c r="E354" s="36"/>
    </row>
    <row r="355" spans="1:5" hidden="1">
      <c r="A355" s="35" t="s">
        <v>329</v>
      </c>
      <c r="B355" s="55">
        <v>3086.09</v>
      </c>
      <c r="C355" s="36">
        <v>3086.09</v>
      </c>
      <c r="D355" s="36">
        <f t="shared" si="1"/>
        <v>0</v>
      </c>
      <c r="E355" s="36"/>
    </row>
    <row r="356" spans="1:5" hidden="1">
      <c r="A356" s="35" t="s">
        <v>330</v>
      </c>
      <c r="B356" s="55">
        <v>607.83000000000004</v>
      </c>
      <c r="C356" s="36">
        <v>607.83000000000004</v>
      </c>
      <c r="D356" s="36">
        <f t="shared" si="1"/>
        <v>0</v>
      </c>
      <c r="E356" s="36"/>
    </row>
    <row r="357" spans="1:5" hidden="1">
      <c r="A357" s="35" t="s">
        <v>331</v>
      </c>
      <c r="B357" s="55">
        <v>607.83000000000004</v>
      </c>
      <c r="C357" s="36">
        <v>607.83000000000004</v>
      </c>
      <c r="D357" s="36">
        <f t="shared" si="1"/>
        <v>0</v>
      </c>
      <c r="E357" s="36"/>
    </row>
    <row r="358" spans="1:5" hidden="1">
      <c r="A358" s="35" t="s">
        <v>332</v>
      </c>
      <c r="B358" s="55">
        <v>607.83000000000004</v>
      </c>
      <c r="C358" s="36">
        <v>607.83000000000004</v>
      </c>
      <c r="D358" s="36">
        <f t="shared" si="1"/>
        <v>0</v>
      </c>
      <c r="E358" s="36"/>
    </row>
    <row r="359" spans="1:5" hidden="1">
      <c r="A359" s="35" t="s">
        <v>333</v>
      </c>
      <c r="B359" s="55">
        <v>4086.08</v>
      </c>
      <c r="C359" s="36">
        <v>4086.08</v>
      </c>
      <c r="D359" s="36">
        <f t="shared" si="1"/>
        <v>0</v>
      </c>
      <c r="E359" s="36"/>
    </row>
    <row r="360" spans="1:5" hidden="1">
      <c r="A360" s="35" t="s">
        <v>334</v>
      </c>
      <c r="B360" s="55">
        <v>2651.3</v>
      </c>
      <c r="C360" s="36">
        <v>2651.3</v>
      </c>
      <c r="D360" s="36">
        <f t="shared" si="1"/>
        <v>0</v>
      </c>
      <c r="E360" s="36"/>
    </row>
    <row r="361" spans="1:5" hidden="1">
      <c r="A361" s="35" t="s">
        <v>335</v>
      </c>
      <c r="B361" s="55">
        <v>2651.3</v>
      </c>
      <c r="C361" s="36">
        <v>2651.3</v>
      </c>
      <c r="D361" s="36">
        <f t="shared" si="1"/>
        <v>0</v>
      </c>
      <c r="E361" s="36"/>
    </row>
    <row r="362" spans="1:5" hidden="1">
      <c r="A362" s="35" t="s">
        <v>336</v>
      </c>
      <c r="B362" s="55">
        <v>6286.95</v>
      </c>
      <c r="C362" s="36">
        <v>6286.95</v>
      </c>
      <c r="D362" s="36">
        <f t="shared" si="1"/>
        <v>0</v>
      </c>
      <c r="E362" s="36"/>
    </row>
    <row r="363" spans="1:5" hidden="1">
      <c r="A363" s="35" t="s">
        <v>337</v>
      </c>
      <c r="B363" s="55">
        <v>4840</v>
      </c>
      <c r="C363" s="36">
        <v>4840</v>
      </c>
      <c r="D363" s="36">
        <f t="shared" si="1"/>
        <v>0</v>
      </c>
      <c r="E363" s="36"/>
    </row>
    <row r="364" spans="1:5" hidden="1">
      <c r="A364" s="35" t="s">
        <v>338</v>
      </c>
      <c r="B364" s="55">
        <v>95688.28</v>
      </c>
      <c r="C364" s="36">
        <v>95688.28</v>
      </c>
      <c r="D364" s="36">
        <f t="shared" si="1"/>
        <v>0</v>
      </c>
      <c r="E364" s="36"/>
    </row>
    <row r="365" spans="1:5" hidden="1">
      <c r="A365" s="35" t="s">
        <v>339</v>
      </c>
      <c r="B365" s="55">
        <v>117831.76</v>
      </c>
      <c r="C365" s="36">
        <v>117831.76</v>
      </c>
      <c r="D365" s="36">
        <f t="shared" si="1"/>
        <v>0</v>
      </c>
      <c r="E365" s="36"/>
    </row>
    <row r="366" spans="1:5" hidden="1">
      <c r="A366" s="35" t="s">
        <v>340</v>
      </c>
      <c r="B366" s="55">
        <v>4515.96</v>
      </c>
      <c r="C366" s="36">
        <v>4515.96</v>
      </c>
      <c r="D366" s="36">
        <f t="shared" si="1"/>
        <v>0</v>
      </c>
      <c r="E366" s="36"/>
    </row>
    <row r="367" spans="1:5" hidden="1">
      <c r="A367" s="35" t="s">
        <v>341</v>
      </c>
      <c r="B367" s="55">
        <v>5785.5</v>
      </c>
      <c r="C367" s="36">
        <v>5785.5</v>
      </c>
      <c r="D367" s="36">
        <f t="shared" si="1"/>
        <v>0</v>
      </c>
      <c r="E367" s="36"/>
    </row>
    <row r="368" spans="1:5" hidden="1">
      <c r="A368" s="35" t="s">
        <v>342</v>
      </c>
      <c r="B368" s="55">
        <v>13599.8</v>
      </c>
      <c r="C368" s="36">
        <v>13599.8</v>
      </c>
      <c r="D368" s="36">
        <f t="shared" si="1"/>
        <v>0</v>
      </c>
      <c r="E368" s="36"/>
    </row>
    <row r="369" spans="1:5" hidden="1">
      <c r="A369" s="35" t="s">
        <v>343</v>
      </c>
      <c r="B369" s="55">
        <v>325233.90000000002</v>
      </c>
      <c r="C369" s="36">
        <v>325233.90000000002</v>
      </c>
      <c r="D369" s="36">
        <f t="shared" si="1"/>
        <v>0</v>
      </c>
      <c r="E369" s="36"/>
    </row>
    <row r="370" spans="1:5" hidden="1">
      <c r="A370" s="35" t="s">
        <v>344</v>
      </c>
      <c r="B370" s="55">
        <v>123266.1</v>
      </c>
      <c r="C370" s="36">
        <v>123266.1</v>
      </c>
      <c r="D370" s="36">
        <f t="shared" si="1"/>
        <v>0</v>
      </c>
      <c r="E370" s="36"/>
    </row>
    <row r="371" spans="1:5" hidden="1">
      <c r="A371" s="35" t="s">
        <v>345</v>
      </c>
      <c r="B371" s="55">
        <v>9159.7199999999993</v>
      </c>
      <c r="C371" s="36">
        <v>9159.7199999999993</v>
      </c>
      <c r="D371" s="36">
        <f t="shared" si="1"/>
        <v>0</v>
      </c>
      <c r="E371" s="36"/>
    </row>
    <row r="372" spans="1:5" hidden="1">
      <c r="A372" s="35" t="s">
        <v>346</v>
      </c>
      <c r="B372" s="55">
        <v>2454.75</v>
      </c>
      <c r="C372" s="36">
        <v>2454.75</v>
      </c>
      <c r="D372" s="36">
        <f t="shared" si="1"/>
        <v>0</v>
      </c>
      <c r="E372" s="36"/>
    </row>
    <row r="373" spans="1:5" hidden="1">
      <c r="A373" s="35" t="s">
        <v>347</v>
      </c>
      <c r="B373" s="55">
        <v>650467.80000000005</v>
      </c>
      <c r="C373" s="36">
        <v>650467.80000000005</v>
      </c>
      <c r="D373" s="36">
        <f t="shared" si="1"/>
        <v>0</v>
      </c>
      <c r="E373" s="36"/>
    </row>
    <row r="374" spans="1:5" hidden="1">
      <c r="A374" s="35" t="s">
        <v>348</v>
      </c>
      <c r="B374" s="55">
        <v>246532.2</v>
      </c>
      <c r="C374" s="36">
        <v>246532.2</v>
      </c>
      <c r="D374" s="36">
        <f t="shared" si="1"/>
        <v>0</v>
      </c>
      <c r="E374" s="36"/>
    </row>
    <row r="375" spans="1:5" hidden="1">
      <c r="A375" s="35" t="s">
        <v>349</v>
      </c>
      <c r="B375" s="55">
        <v>45798.6</v>
      </c>
      <c r="C375" s="36">
        <v>45798.6</v>
      </c>
      <c r="D375" s="36">
        <f t="shared" si="1"/>
        <v>0</v>
      </c>
      <c r="E375" s="36"/>
    </row>
    <row r="376" spans="1:5" hidden="1">
      <c r="A376" s="35" t="s">
        <v>350</v>
      </c>
      <c r="B376" s="55">
        <v>12273.75</v>
      </c>
      <c r="C376" s="36">
        <v>12273.75</v>
      </c>
      <c r="D376" s="36">
        <f t="shared" si="1"/>
        <v>0</v>
      </c>
      <c r="E376" s="36"/>
    </row>
    <row r="377" spans="1:5" hidden="1">
      <c r="A377" s="35" t="s">
        <v>351</v>
      </c>
      <c r="B377" s="55">
        <v>13714.08</v>
      </c>
      <c r="C377" s="36">
        <v>13714.08</v>
      </c>
      <c r="D377" s="36">
        <f t="shared" si="1"/>
        <v>0</v>
      </c>
      <c r="E377" s="36"/>
    </row>
    <row r="378" spans="1:5" hidden="1">
      <c r="A378" s="35" t="s">
        <v>352</v>
      </c>
      <c r="B378" s="55">
        <v>24977.88</v>
      </c>
      <c r="C378" s="36">
        <v>24977.88</v>
      </c>
      <c r="D378" s="36">
        <f t="shared" si="1"/>
        <v>0</v>
      </c>
      <c r="E378" s="36"/>
    </row>
    <row r="379" spans="1:5" hidden="1">
      <c r="A379" s="35" t="s">
        <v>353</v>
      </c>
      <c r="B379" s="55">
        <v>8132.79</v>
      </c>
      <c r="C379" s="36">
        <v>8132.79</v>
      </c>
      <c r="D379" s="36">
        <f t="shared" si="1"/>
        <v>0</v>
      </c>
      <c r="E379" s="36"/>
    </row>
    <row r="380" spans="1:5" hidden="1">
      <c r="A380" s="35" t="s">
        <v>354</v>
      </c>
      <c r="B380" s="55">
        <v>6602.07</v>
      </c>
      <c r="C380" s="36">
        <v>6602.07</v>
      </c>
      <c r="D380" s="36">
        <f t="shared" ref="D380:D443" si="2">+C380-B380</f>
        <v>0</v>
      </c>
      <c r="E380" s="36"/>
    </row>
    <row r="381" spans="1:5" hidden="1">
      <c r="A381" s="35" t="s">
        <v>355</v>
      </c>
      <c r="B381" s="55">
        <v>10199.219999999999</v>
      </c>
      <c r="C381" s="36">
        <v>10199.219999999999</v>
      </c>
      <c r="D381" s="36">
        <f t="shared" si="2"/>
        <v>0</v>
      </c>
      <c r="E381" s="36"/>
    </row>
    <row r="382" spans="1:5" hidden="1">
      <c r="A382" s="35" t="s">
        <v>356</v>
      </c>
      <c r="B382" s="55">
        <v>19884.34</v>
      </c>
      <c r="C382" s="36">
        <v>19884.34</v>
      </c>
      <c r="D382" s="36">
        <f t="shared" si="2"/>
        <v>0</v>
      </c>
      <c r="E382" s="36"/>
    </row>
    <row r="383" spans="1:5" hidden="1">
      <c r="A383" s="35" t="s">
        <v>357</v>
      </c>
      <c r="B383" s="55">
        <v>54468.9</v>
      </c>
      <c r="C383" s="36">
        <v>54468.9</v>
      </c>
      <c r="D383" s="36">
        <f t="shared" si="2"/>
        <v>0</v>
      </c>
      <c r="E383" s="36"/>
    </row>
    <row r="384" spans="1:5" hidden="1">
      <c r="A384" s="35" t="s">
        <v>358</v>
      </c>
      <c r="B384" s="55">
        <v>12117.23</v>
      </c>
      <c r="C384" s="36">
        <v>12117.23</v>
      </c>
      <c r="D384" s="36">
        <f t="shared" si="2"/>
        <v>0</v>
      </c>
      <c r="E384" s="36"/>
    </row>
    <row r="385" spans="1:5" hidden="1">
      <c r="A385" s="35" t="s">
        <v>359</v>
      </c>
      <c r="B385" s="55">
        <v>72858.95</v>
      </c>
      <c r="C385" s="36">
        <v>72858.95</v>
      </c>
      <c r="D385" s="36">
        <f t="shared" si="2"/>
        <v>0</v>
      </c>
      <c r="E385" s="36"/>
    </row>
    <row r="386" spans="1:5" hidden="1">
      <c r="A386" s="35" t="s">
        <v>360</v>
      </c>
      <c r="B386" s="55">
        <v>12257.2</v>
      </c>
      <c r="C386" s="36">
        <v>12257.2</v>
      </c>
      <c r="D386" s="36">
        <f t="shared" si="2"/>
        <v>0</v>
      </c>
      <c r="E386" s="36"/>
    </row>
    <row r="387" spans="1:5" hidden="1">
      <c r="A387" s="35" t="s">
        <v>361</v>
      </c>
      <c r="B387" s="55">
        <v>40943.199999999997</v>
      </c>
      <c r="C387" s="36">
        <v>40943.199999999997</v>
      </c>
      <c r="D387" s="36">
        <f t="shared" si="2"/>
        <v>0</v>
      </c>
      <c r="E387" s="36"/>
    </row>
    <row r="388" spans="1:5" hidden="1">
      <c r="A388" s="35" t="s">
        <v>362</v>
      </c>
      <c r="B388" s="55">
        <v>52473.760000000002</v>
      </c>
      <c r="C388" s="36">
        <v>52473.760000000002</v>
      </c>
      <c r="D388" s="36">
        <f t="shared" si="2"/>
        <v>0</v>
      </c>
      <c r="E388" s="36"/>
    </row>
    <row r="389" spans="1:5" hidden="1">
      <c r="A389" s="35" t="s">
        <v>363</v>
      </c>
      <c r="B389" s="55">
        <v>8272.7999999999993</v>
      </c>
      <c r="C389" s="36">
        <v>8272.7999999999993</v>
      </c>
      <c r="D389" s="36">
        <f t="shared" si="2"/>
        <v>0</v>
      </c>
      <c r="E389" s="36"/>
    </row>
    <row r="390" spans="1:5" hidden="1">
      <c r="A390" s="35" t="s">
        <v>364</v>
      </c>
      <c r="B390" s="55">
        <v>16435.48</v>
      </c>
      <c r="C390" s="36">
        <v>16435.48</v>
      </c>
      <c r="D390" s="36">
        <f t="shared" si="2"/>
        <v>0</v>
      </c>
      <c r="E390" s="36"/>
    </row>
    <row r="391" spans="1:5" hidden="1">
      <c r="A391" s="35" t="s">
        <v>365</v>
      </c>
      <c r="B391" s="55">
        <v>111326.98</v>
      </c>
      <c r="C391" s="36">
        <v>111326.98</v>
      </c>
      <c r="D391" s="36">
        <f t="shared" si="2"/>
        <v>0</v>
      </c>
      <c r="E391" s="36"/>
    </row>
    <row r="392" spans="1:5" hidden="1">
      <c r="A392" s="35" t="s">
        <v>366</v>
      </c>
      <c r="B392" s="55">
        <v>86689.02</v>
      </c>
      <c r="C392" s="36">
        <v>86689.02</v>
      </c>
      <c r="D392" s="36">
        <f t="shared" si="2"/>
        <v>0</v>
      </c>
      <c r="E392" s="36"/>
    </row>
    <row r="393" spans="1:5" hidden="1">
      <c r="A393" s="35" t="s">
        <v>367</v>
      </c>
      <c r="B393" s="55">
        <v>20115.509999999998</v>
      </c>
      <c r="C393" s="36">
        <v>20115.509999999998</v>
      </c>
      <c r="D393" s="36">
        <f t="shared" si="2"/>
        <v>0</v>
      </c>
      <c r="E393" s="36"/>
    </row>
    <row r="394" spans="1:5" hidden="1">
      <c r="A394" s="35" t="s">
        <v>368</v>
      </c>
      <c r="B394" s="55">
        <v>89664.81</v>
      </c>
      <c r="C394" s="36">
        <v>89664.81</v>
      </c>
      <c r="D394" s="36">
        <f t="shared" si="2"/>
        <v>0</v>
      </c>
      <c r="E394" s="36"/>
    </row>
    <row r="395" spans="1:5" hidden="1">
      <c r="A395" s="35" t="s">
        <v>369</v>
      </c>
      <c r="B395" s="55">
        <v>23499.72</v>
      </c>
      <c r="C395" s="36">
        <v>23499.72</v>
      </c>
      <c r="D395" s="36">
        <f t="shared" si="2"/>
        <v>0</v>
      </c>
      <c r="E395" s="36"/>
    </row>
    <row r="396" spans="1:5" hidden="1">
      <c r="A396" s="35" t="s">
        <v>370</v>
      </c>
      <c r="B396" s="55">
        <v>104186.2</v>
      </c>
      <c r="C396" s="36">
        <v>104186.2</v>
      </c>
      <c r="D396" s="36">
        <f t="shared" si="2"/>
        <v>0</v>
      </c>
      <c r="E396" s="36"/>
    </row>
    <row r="397" spans="1:5" hidden="1">
      <c r="A397" s="35" t="s">
        <v>371</v>
      </c>
      <c r="B397" s="55">
        <v>15540</v>
      </c>
      <c r="C397" s="36">
        <v>15540</v>
      </c>
      <c r="D397" s="36">
        <f t="shared" si="2"/>
        <v>0</v>
      </c>
      <c r="E397" s="36"/>
    </row>
    <row r="398" spans="1:5" hidden="1">
      <c r="A398" s="35" t="s">
        <v>372</v>
      </c>
      <c r="B398" s="55">
        <v>16721.52</v>
      </c>
      <c r="C398" s="36">
        <v>16721.52</v>
      </c>
      <c r="D398" s="36">
        <f t="shared" si="2"/>
        <v>0</v>
      </c>
      <c r="E398" s="36"/>
    </row>
    <row r="399" spans="1:5" hidden="1">
      <c r="A399" s="35" t="s">
        <v>373</v>
      </c>
      <c r="B399" s="55">
        <v>42745.36</v>
      </c>
      <c r="C399" s="36">
        <v>42745.36</v>
      </c>
      <c r="D399" s="36">
        <f t="shared" si="2"/>
        <v>0</v>
      </c>
      <c r="E399" s="36"/>
    </row>
    <row r="400" spans="1:5" hidden="1">
      <c r="A400" s="35" t="s">
        <v>374</v>
      </c>
      <c r="B400" s="55">
        <v>8424.7099999999991</v>
      </c>
      <c r="C400" s="36">
        <v>8424.7099999999991</v>
      </c>
      <c r="D400" s="36">
        <f t="shared" si="2"/>
        <v>0</v>
      </c>
      <c r="E400" s="36"/>
    </row>
    <row r="401" spans="1:5" hidden="1">
      <c r="A401" s="35" t="s">
        <v>375</v>
      </c>
      <c r="B401" s="55">
        <v>30532.400000000001</v>
      </c>
      <c r="C401" s="36">
        <v>30532.400000000001</v>
      </c>
      <c r="D401" s="36">
        <f t="shared" si="2"/>
        <v>0</v>
      </c>
      <c r="E401" s="36"/>
    </row>
    <row r="402" spans="1:5" hidden="1">
      <c r="A402" s="35" t="s">
        <v>376</v>
      </c>
      <c r="B402" s="55">
        <v>4181.32</v>
      </c>
      <c r="C402" s="36">
        <v>4181.32</v>
      </c>
      <c r="D402" s="36">
        <f t="shared" si="2"/>
        <v>0</v>
      </c>
      <c r="E402" s="36"/>
    </row>
    <row r="403" spans="1:5" hidden="1">
      <c r="A403" s="35" t="s">
        <v>377</v>
      </c>
      <c r="B403" s="55">
        <v>18319.439999999999</v>
      </c>
      <c r="C403" s="36">
        <v>18319.439999999999</v>
      </c>
      <c r="D403" s="36">
        <f t="shared" si="2"/>
        <v>0</v>
      </c>
      <c r="E403" s="36"/>
    </row>
    <row r="404" spans="1:5" hidden="1">
      <c r="A404" s="35" t="s">
        <v>378</v>
      </c>
      <c r="B404" s="55">
        <v>67414.600000000006</v>
      </c>
      <c r="C404" s="36">
        <v>67414.600000000006</v>
      </c>
      <c r="D404" s="36">
        <f t="shared" si="2"/>
        <v>0</v>
      </c>
      <c r="E404" s="36"/>
    </row>
    <row r="405" spans="1:5" hidden="1">
      <c r="A405" s="35" t="s">
        <v>379</v>
      </c>
      <c r="B405" s="55">
        <v>225187.6</v>
      </c>
      <c r="C405" s="36">
        <v>225187.6</v>
      </c>
      <c r="D405" s="36">
        <f t="shared" si="2"/>
        <v>0</v>
      </c>
      <c r="E405" s="36"/>
    </row>
    <row r="406" spans="1:5" hidden="1">
      <c r="A406" s="35" t="s">
        <v>380</v>
      </c>
      <c r="B406" s="55">
        <v>45500.4</v>
      </c>
      <c r="C406" s="36">
        <v>45500.4</v>
      </c>
      <c r="D406" s="36">
        <f t="shared" si="2"/>
        <v>0</v>
      </c>
      <c r="E406" s="36"/>
    </row>
    <row r="407" spans="1:5" hidden="1">
      <c r="A407" s="35" t="s">
        <v>381</v>
      </c>
      <c r="B407" s="55">
        <v>172990.73</v>
      </c>
      <c r="C407" s="36">
        <v>172990.73</v>
      </c>
      <c r="D407" s="36">
        <f t="shared" si="2"/>
        <v>0</v>
      </c>
      <c r="E407" s="36"/>
    </row>
    <row r="408" spans="1:5" hidden="1">
      <c r="A408" s="35" t="s">
        <v>382</v>
      </c>
      <c r="B408" s="55">
        <v>528768.63</v>
      </c>
      <c r="C408" s="36">
        <v>528768.63</v>
      </c>
      <c r="D408" s="36">
        <f t="shared" si="2"/>
        <v>0</v>
      </c>
      <c r="E408" s="36"/>
    </row>
    <row r="409" spans="1:5" hidden="1">
      <c r="A409" s="35" t="s">
        <v>383</v>
      </c>
      <c r="B409" s="55">
        <v>9900</v>
      </c>
      <c r="C409" s="36">
        <v>9900</v>
      </c>
      <c r="D409" s="36">
        <f t="shared" si="2"/>
        <v>0</v>
      </c>
      <c r="E409" s="36"/>
    </row>
    <row r="410" spans="1:5" hidden="1">
      <c r="A410" s="35" t="s">
        <v>384</v>
      </c>
      <c r="B410" s="55">
        <v>3300</v>
      </c>
      <c r="C410" s="36">
        <v>3300</v>
      </c>
      <c r="D410" s="36">
        <f t="shared" si="2"/>
        <v>0</v>
      </c>
      <c r="E410" s="36"/>
    </row>
    <row r="411" spans="1:5" hidden="1">
      <c r="A411" s="35" t="s">
        <v>385</v>
      </c>
      <c r="B411" s="55">
        <v>4300</v>
      </c>
      <c r="C411" s="36">
        <v>4300</v>
      </c>
      <c r="D411" s="36">
        <f t="shared" si="2"/>
        <v>0</v>
      </c>
      <c r="E411" s="36"/>
    </row>
    <row r="412" spans="1:5" hidden="1">
      <c r="A412" s="35" t="s">
        <v>386</v>
      </c>
      <c r="B412" s="55">
        <v>4300</v>
      </c>
      <c r="C412" s="36">
        <v>4300</v>
      </c>
      <c r="D412" s="36">
        <f t="shared" si="2"/>
        <v>0</v>
      </c>
      <c r="E412" s="36"/>
    </row>
    <row r="413" spans="1:5" hidden="1">
      <c r="A413" s="35" t="s">
        <v>387</v>
      </c>
      <c r="B413" s="55">
        <v>245466.89</v>
      </c>
      <c r="C413" s="36">
        <v>245466.89</v>
      </c>
      <c r="D413" s="36">
        <f t="shared" si="2"/>
        <v>0</v>
      </c>
      <c r="E413" s="36"/>
    </row>
    <row r="414" spans="1:5" hidden="1">
      <c r="A414" s="35" t="s">
        <v>388</v>
      </c>
      <c r="B414" s="55">
        <v>15422.01</v>
      </c>
      <c r="C414" s="36">
        <v>15422.01</v>
      </c>
      <c r="D414" s="36">
        <f t="shared" si="2"/>
        <v>0</v>
      </c>
      <c r="E414" s="36"/>
    </row>
    <row r="415" spans="1:5" hidden="1">
      <c r="A415" s="35" t="s">
        <v>389</v>
      </c>
      <c r="B415" s="55">
        <v>87220.2</v>
      </c>
      <c r="C415" s="36">
        <v>87220.2</v>
      </c>
      <c r="D415" s="36">
        <f t="shared" si="2"/>
        <v>0</v>
      </c>
      <c r="E415" s="36"/>
    </row>
    <row r="416" spans="1:5" hidden="1">
      <c r="A416" s="35" t="s">
        <v>390</v>
      </c>
      <c r="B416" s="55">
        <v>75197.039999999994</v>
      </c>
      <c r="C416" s="36">
        <v>75197.039999999994</v>
      </c>
      <c r="D416" s="36">
        <f t="shared" si="2"/>
        <v>0</v>
      </c>
      <c r="E416" s="36"/>
    </row>
    <row r="417" spans="1:5" hidden="1">
      <c r="A417" s="35" t="s">
        <v>391</v>
      </c>
      <c r="B417" s="55">
        <v>15422.01</v>
      </c>
      <c r="C417" s="36">
        <v>15422.01</v>
      </c>
      <c r="D417" s="36">
        <f t="shared" si="2"/>
        <v>0</v>
      </c>
      <c r="E417" s="36"/>
    </row>
    <row r="418" spans="1:5" hidden="1">
      <c r="A418" s="35" t="s">
        <v>392</v>
      </c>
      <c r="B418" s="55">
        <v>30527.07</v>
      </c>
      <c r="C418" s="36">
        <v>30527.07</v>
      </c>
      <c r="D418" s="36">
        <f t="shared" si="2"/>
        <v>0</v>
      </c>
      <c r="E418" s="36"/>
    </row>
    <row r="419" spans="1:5" hidden="1">
      <c r="A419" s="35" t="s">
        <v>393</v>
      </c>
      <c r="B419" s="55">
        <v>112671</v>
      </c>
      <c r="C419" s="36">
        <v>112671</v>
      </c>
      <c r="D419" s="36">
        <f t="shared" si="2"/>
        <v>0</v>
      </c>
      <c r="E419" s="36"/>
    </row>
    <row r="420" spans="1:5" hidden="1">
      <c r="A420" s="35" t="s">
        <v>394</v>
      </c>
      <c r="B420" s="55">
        <v>15422.01</v>
      </c>
      <c r="C420" s="36">
        <v>15422.01</v>
      </c>
      <c r="D420" s="36">
        <f t="shared" si="2"/>
        <v>0</v>
      </c>
      <c r="E420" s="36"/>
    </row>
    <row r="421" spans="1:5" hidden="1">
      <c r="A421" s="35" t="s">
        <v>395</v>
      </c>
      <c r="B421" s="55">
        <v>43610.1</v>
      </c>
      <c r="C421" s="36">
        <v>43610.1</v>
      </c>
      <c r="D421" s="36">
        <f t="shared" si="2"/>
        <v>0</v>
      </c>
      <c r="E421" s="36"/>
    </row>
    <row r="422" spans="1:5" hidden="1">
      <c r="A422" s="35" t="s">
        <v>396</v>
      </c>
      <c r="B422" s="55">
        <v>18459.12</v>
      </c>
      <c r="C422" s="36">
        <v>18459.12</v>
      </c>
      <c r="D422" s="36">
        <f t="shared" si="2"/>
        <v>0</v>
      </c>
      <c r="E422" s="36"/>
    </row>
    <row r="423" spans="1:5" hidden="1">
      <c r="A423" s="35" t="s">
        <v>397</v>
      </c>
      <c r="B423" s="55">
        <v>28226.16</v>
      </c>
      <c r="C423" s="36">
        <v>28226.16</v>
      </c>
      <c r="D423" s="36">
        <f t="shared" si="2"/>
        <v>0</v>
      </c>
      <c r="E423" s="36"/>
    </row>
    <row r="424" spans="1:5" hidden="1">
      <c r="A424" s="35" t="s">
        <v>398</v>
      </c>
      <c r="B424" s="55">
        <v>73759.11</v>
      </c>
      <c r="C424" s="36">
        <v>73759.11</v>
      </c>
      <c r="D424" s="36">
        <f t="shared" si="2"/>
        <v>0</v>
      </c>
      <c r="E424" s="36"/>
    </row>
    <row r="425" spans="1:5" hidden="1">
      <c r="A425" s="35" t="s">
        <v>399</v>
      </c>
      <c r="B425" s="55">
        <v>6414.51</v>
      </c>
      <c r="C425" s="36">
        <v>6414.51</v>
      </c>
      <c r="D425" s="36">
        <f t="shared" si="2"/>
        <v>0</v>
      </c>
      <c r="E425" s="36"/>
    </row>
    <row r="426" spans="1:5" hidden="1">
      <c r="A426" s="35" t="s">
        <v>400</v>
      </c>
      <c r="B426" s="55">
        <v>19867.05</v>
      </c>
      <c r="C426" s="36">
        <v>19867.05</v>
      </c>
      <c r="D426" s="36">
        <f t="shared" si="2"/>
        <v>0</v>
      </c>
      <c r="E426" s="36"/>
    </row>
    <row r="427" spans="1:5" hidden="1">
      <c r="A427" s="35" t="s">
        <v>401</v>
      </c>
      <c r="B427" s="55">
        <v>44243.839999999997</v>
      </c>
      <c r="C427" s="36">
        <v>44243.839999999997</v>
      </c>
      <c r="D427" s="36">
        <f t="shared" si="2"/>
        <v>0</v>
      </c>
      <c r="E427" s="36"/>
    </row>
    <row r="428" spans="1:5" hidden="1">
      <c r="A428" s="35" t="s">
        <v>402</v>
      </c>
      <c r="B428" s="55">
        <v>100360.74</v>
      </c>
      <c r="C428" s="36">
        <v>100360.74</v>
      </c>
      <c r="D428" s="36">
        <f t="shared" si="2"/>
        <v>0</v>
      </c>
      <c r="E428" s="36"/>
    </row>
    <row r="429" spans="1:5" hidden="1">
      <c r="A429" s="35" t="s">
        <v>403</v>
      </c>
      <c r="B429" s="55">
        <v>39734.1</v>
      </c>
      <c r="C429" s="36">
        <v>39734.1</v>
      </c>
      <c r="D429" s="36">
        <f t="shared" si="2"/>
        <v>0</v>
      </c>
      <c r="E429" s="36"/>
    </row>
    <row r="430" spans="1:5" hidden="1">
      <c r="A430" s="35" t="s">
        <v>404</v>
      </c>
      <c r="B430" s="55">
        <v>66365.759999999995</v>
      </c>
      <c r="C430" s="36">
        <v>66365.759999999995</v>
      </c>
      <c r="D430" s="36">
        <f t="shared" si="2"/>
        <v>0</v>
      </c>
      <c r="E430" s="36"/>
    </row>
    <row r="431" spans="1:5" hidden="1">
      <c r="A431" s="35" t="s">
        <v>405</v>
      </c>
      <c r="B431" s="55">
        <v>35186.15</v>
      </c>
      <c r="C431" s="36">
        <v>35186.15</v>
      </c>
      <c r="D431" s="36">
        <f t="shared" si="2"/>
        <v>0</v>
      </c>
      <c r="E431" s="36"/>
    </row>
    <row r="432" spans="1:5" hidden="1">
      <c r="A432" s="35" t="s">
        <v>406</v>
      </c>
      <c r="B432" s="55">
        <v>45691.8</v>
      </c>
      <c r="C432" s="36">
        <v>45691.8</v>
      </c>
      <c r="D432" s="36">
        <f t="shared" si="2"/>
        <v>0</v>
      </c>
      <c r="E432" s="36"/>
    </row>
    <row r="433" spans="1:5" hidden="1">
      <c r="A433" s="35" t="s">
        <v>407</v>
      </c>
      <c r="B433" s="55">
        <v>18759.240000000002</v>
      </c>
      <c r="C433" s="36">
        <v>18759.240000000002</v>
      </c>
      <c r="D433" s="36">
        <f t="shared" si="2"/>
        <v>0</v>
      </c>
      <c r="E433" s="36"/>
    </row>
    <row r="434" spans="1:5" hidden="1">
      <c r="A434" s="35" t="s">
        <v>408</v>
      </c>
      <c r="B434" s="55">
        <v>58746.6</v>
      </c>
      <c r="C434" s="36">
        <v>58746.6</v>
      </c>
      <c r="D434" s="36">
        <f t="shared" si="2"/>
        <v>0</v>
      </c>
      <c r="E434" s="36"/>
    </row>
    <row r="435" spans="1:5" hidden="1">
      <c r="A435" s="35" t="s">
        <v>409</v>
      </c>
      <c r="B435" s="55">
        <v>29528.01</v>
      </c>
      <c r="C435" s="36">
        <v>29528.01</v>
      </c>
      <c r="D435" s="36">
        <f t="shared" si="2"/>
        <v>0</v>
      </c>
      <c r="E435" s="36"/>
    </row>
    <row r="436" spans="1:5" hidden="1">
      <c r="A436" s="35" t="s">
        <v>410</v>
      </c>
      <c r="B436" s="55">
        <v>31073.49</v>
      </c>
      <c r="C436" s="36">
        <v>31073.49</v>
      </c>
      <c r="D436" s="36">
        <f t="shared" si="2"/>
        <v>0</v>
      </c>
      <c r="E436" s="36"/>
    </row>
    <row r="437" spans="1:5" hidden="1">
      <c r="A437" s="35" t="s">
        <v>411</v>
      </c>
      <c r="B437" s="55">
        <v>33999.57</v>
      </c>
      <c r="C437" s="36">
        <v>33999.57</v>
      </c>
      <c r="D437" s="36">
        <f t="shared" si="2"/>
        <v>0</v>
      </c>
      <c r="E437" s="36"/>
    </row>
    <row r="438" spans="1:5" hidden="1">
      <c r="A438" s="35" t="s">
        <v>412</v>
      </c>
      <c r="B438" s="55">
        <v>9508.14</v>
      </c>
      <c r="C438" s="36">
        <v>9508.14</v>
      </c>
      <c r="D438" s="36">
        <f t="shared" si="2"/>
        <v>0</v>
      </c>
      <c r="E438" s="36"/>
    </row>
    <row r="439" spans="1:5" hidden="1">
      <c r="A439" s="35" t="s">
        <v>413</v>
      </c>
      <c r="B439" s="55">
        <v>27874.62</v>
      </c>
      <c r="C439" s="36">
        <v>27874.62</v>
      </c>
      <c r="D439" s="36">
        <f t="shared" si="2"/>
        <v>0</v>
      </c>
      <c r="E439" s="36"/>
    </row>
    <row r="440" spans="1:5" hidden="1">
      <c r="A440" s="35" t="s">
        <v>414</v>
      </c>
      <c r="B440" s="55">
        <v>24309.48</v>
      </c>
      <c r="C440" s="36">
        <v>24309.48</v>
      </c>
      <c r="D440" s="36">
        <f t="shared" si="2"/>
        <v>0</v>
      </c>
      <c r="E440" s="36"/>
    </row>
    <row r="441" spans="1:5" hidden="1">
      <c r="A441" s="35" t="s">
        <v>415</v>
      </c>
      <c r="B441" s="55">
        <v>21800</v>
      </c>
      <c r="C441" s="36">
        <v>21800</v>
      </c>
      <c r="D441" s="36">
        <f t="shared" si="2"/>
        <v>0</v>
      </c>
      <c r="E441" s="36"/>
    </row>
    <row r="442" spans="1:5" hidden="1">
      <c r="A442" s="35" t="s">
        <v>416</v>
      </c>
      <c r="B442" s="55">
        <v>42422.22</v>
      </c>
      <c r="C442" s="36">
        <v>42422.22</v>
      </c>
      <c r="D442" s="36">
        <f t="shared" si="2"/>
        <v>0</v>
      </c>
      <c r="E442" s="36"/>
    </row>
    <row r="443" spans="1:5" hidden="1">
      <c r="A443" s="35" t="s">
        <v>417</v>
      </c>
      <c r="B443" s="55">
        <v>73656</v>
      </c>
      <c r="C443" s="36">
        <v>73656</v>
      </c>
      <c r="D443" s="36">
        <f t="shared" si="2"/>
        <v>0</v>
      </c>
      <c r="E443" s="36"/>
    </row>
    <row r="444" spans="1:5" hidden="1">
      <c r="A444" s="35" t="s">
        <v>418</v>
      </c>
      <c r="B444" s="55">
        <v>5051.04</v>
      </c>
      <c r="C444" s="36">
        <v>5051.04</v>
      </c>
      <c r="D444" s="36">
        <f t="shared" ref="D444:D507" si="3">+C444-B444</f>
        <v>0</v>
      </c>
      <c r="E444" s="36"/>
    </row>
    <row r="445" spans="1:5" hidden="1">
      <c r="A445" s="35" t="s">
        <v>419</v>
      </c>
      <c r="B445" s="55">
        <v>111608.52</v>
      </c>
      <c r="C445" s="36">
        <v>111608.52</v>
      </c>
      <c r="D445" s="36">
        <f t="shared" si="3"/>
        <v>0</v>
      </c>
      <c r="E445" s="36"/>
    </row>
    <row r="446" spans="1:5" hidden="1">
      <c r="A446" s="35" t="s">
        <v>420</v>
      </c>
      <c r="B446" s="55">
        <v>8635.09</v>
      </c>
      <c r="C446" s="36">
        <v>8635.09</v>
      </c>
      <c r="D446" s="36">
        <f t="shared" si="3"/>
        <v>0</v>
      </c>
      <c r="E446" s="36"/>
    </row>
    <row r="447" spans="1:5" hidden="1">
      <c r="A447" s="35" t="s">
        <v>421</v>
      </c>
      <c r="B447" s="55">
        <v>55005.5</v>
      </c>
      <c r="C447" s="36">
        <v>55005.5</v>
      </c>
      <c r="D447" s="36">
        <f t="shared" si="3"/>
        <v>0</v>
      </c>
      <c r="E447" s="36"/>
    </row>
    <row r="448" spans="1:5" hidden="1">
      <c r="A448" s="35" t="s">
        <v>422</v>
      </c>
      <c r="B448" s="55">
        <v>1471.78</v>
      </c>
      <c r="C448" s="36">
        <v>1471.78</v>
      </c>
      <c r="D448" s="36">
        <f t="shared" si="3"/>
        <v>0</v>
      </c>
      <c r="E448" s="36"/>
    </row>
    <row r="449" spans="1:5" hidden="1">
      <c r="A449" s="35" t="s">
        <v>423</v>
      </c>
      <c r="B449" s="55">
        <v>10531.04</v>
      </c>
      <c r="C449" s="36">
        <v>10531.04</v>
      </c>
      <c r="D449" s="36">
        <f t="shared" si="3"/>
        <v>0</v>
      </c>
      <c r="E449" s="36"/>
    </row>
    <row r="450" spans="1:5" hidden="1">
      <c r="A450" s="35" t="s">
        <v>424</v>
      </c>
      <c r="B450" s="55">
        <v>6572.18</v>
      </c>
      <c r="C450" s="36">
        <v>6572.18</v>
      </c>
      <c r="D450" s="36">
        <f t="shared" si="3"/>
        <v>0</v>
      </c>
      <c r="E450" s="36"/>
    </row>
    <row r="451" spans="1:5" hidden="1">
      <c r="A451" s="35" t="s">
        <v>425</v>
      </c>
      <c r="B451" s="55">
        <v>17709.88</v>
      </c>
      <c r="C451" s="36">
        <v>17709.88</v>
      </c>
      <c r="D451" s="36">
        <f t="shared" si="3"/>
        <v>0</v>
      </c>
      <c r="E451" s="36"/>
    </row>
    <row r="452" spans="1:5" hidden="1">
      <c r="A452" s="35" t="s">
        <v>426</v>
      </c>
      <c r="B452" s="55">
        <v>35351.85</v>
      </c>
      <c r="C452" s="36">
        <v>35351.85</v>
      </c>
      <c r="D452" s="36">
        <f t="shared" si="3"/>
        <v>0</v>
      </c>
      <c r="E452" s="36"/>
    </row>
    <row r="453" spans="1:5" hidden="1">
      <c r="A453" s="35" t="s">
        <v>427</v>
      </c>
      <c r="B453" s="55">
        <v>36828</v>
      </c>
      <c r="C453" s="36">
        <v>36828</v>
      </c>
      <c r="D453" s="36">
        <f t="shared" si="3"/>
        <v>0</v>
      </c>
      <c r="E453" s="36"/>
    </row>
    <row r="454" spans="1:5" hidden="1">
      <c r="A454" s="35" t="s">
        <v>428</v>
      </c>
      <c r="B454" s="55">
        <v>81372.05</v>
      </c>
      <c r="C454" s="36">
        <v>81372.05</v>
      </c>
      <c r="D454" s="36">
        <f t="shared" si="3"/>
        <v>0</v>
      </c>
      <c r="E454" s="36"/>
    </row>
    <row r="455" spans="1:5" hidden="1">
      <c r="A455" s="35" t="s">
        <v>429</v>
      </c>
      <c r="B455" s="55">
        <v>7881.04</v>
      </c>
      <c r="C455" s="36">
        <v>7881.04</v>
      </c>
      <c r="D455" s="36">
        <f t="shared" si="3"/>
        <v>0</v>
      </c>
      <c r="E455" s="36"/>
    </row>
    <row r="456" spans="1:5" hidden="1">
      <c r="A456" s="35" t="s">
        <v>430</v>
      </c>
      <c r="B456" s="55">
        <v>18391.64</v>
      </c>
      <c r="C456" s="36">
        <v>18391.64</v>
      </c>
      <c r="D456" s="36">
        <f t="shared" si="3"/>
        <v>0</v>
      </c>
      <c r="E456" s="36"/>
    </row>
    <row r="457" spans="1:5" hidden="1">
      <c r="A457" s="35" t="s">
        <v>431</v>
      </c>
      <c r="B457" s="55">
        <v>22545.8</v>
      </c>
      <c r="C457" s="36">
        <v>22545.8</v>
      </c>
      <c r="D457" s="36">
        <f t="shared" si="3"/>
        <v>0</v>
      </c>
      <c r="E457" s="36"/>
    </row>
    <row r="458" spans="1:5" hidden="1">
      <c r="A458" s="35" t="s">
        <v>432</v>
      </c>
      <c r="B458" s="55">
        <v>37202.839999999997</v>
      </c>
      <c r="C458" s="36">
        <v>37202.839999999997</v>
      </c>
      <c r="D458" s="36">
        <f t="shared" si="3"/>
        <v>0</v>
      </c>
      <c r="E458" s="36"/>
    </row>
    <row r="459" spans="1:5" hidden="1">
      <c r="A459" s="35" t="s">
        <v>433</v>
      </c>
      <c r="B459" s="55">
        <v>14140.74</v>
      </c>
      <c r="C459" s="36">
        <v>14140.74</v>
      </c>
      <c r="D459" s="36">
        <f t="shared" si="3"/>
        <v>0</v>
      </c>
      <c r="E459" s="36"/>
    </row>
    <row r="460" spans="1:5" hidden="1">
      <c r="A460" s="35" t="s">
        <v>434</v>
      </c>
      <c r="B460" s="55">
        <v>7365.6</v>
      </c>
      <c r="C460" s="36">
        <v>7365.6</v>
      </c>
      <c r="D460" s="36">
        <f t="shared" si="3"/>
        <v>0</v>
      </c>
      <c r="E460" s="36"/>
    </row>
    <row r="461" spans="1:5" hidden="1">
      <c r="A461" s="35" t="s">
        <v>435</v>
      </c>
      <c r="B461" s="55">
        <v>7937.47</v>
      </c>
      <c r="C461" s="36">
        <v>7937.47</v>
      </c>
      <c r="D461" s="36">
        <f t="shared" si="3"/>
        <v>0</v>
      </c>
      <c r="E461" s="36"/>
    </row>
    <row r="462" spans="1:5" hidden="1">
      <c r="A462" s="35" t="s">
        <v>436</v>
      </c>
      <c r="B462" s="55">
        <v>113673.78</v>
      </c>
      <c r="C462" s="36">
        <v>113673.78</v>
      </c>
      <c r="D462" s="36">
        <f t="shared" si="3"/>
        <v>0</v>
      </c>
      <c r="E462" s="36"/>
    </row>
    <row r="463" spans="1:5" hidden="1">
      <c r="A463" s="35" t="s">
        <v>437</v>
      </c>
      <c r="B463" s="55">
        <v>64418.04</v>
      </c>
      <c r="C463" s="36">
        <v>64418.04</v>
      </c>
      <c r="D463" s="36">
        <f t="shared" si="3"/>
        <v>0</v>
      </c>
      <c r="E463" s="36"/>
    </row>
    <row r="464" spans="1:5" hidden="1">
      <c r="A464" s="35" t="s">
        <v>438</v>
      </c>
      <c r="B464" s="55">
        <v>97281.45</v>
      </c>
      <c r="C464" s="36">
        <v>97281.45</v>
      </c>
      <c r="D464" s="36">
        <f t="shared" si="3"/>
        <v>0</v>
      </c>
      <c r="E464" s="36"/>
    </row>
    <row r="465" spans="1:5" hidden="1">
      <c r="A465" s="35" t="s">
        <v>439</v>
      </c>
      <c r="B465" s="55">
        <v>45979.1</v>
      </c>
      <c r="C465" s="36">
        <v>45979.1</v>
      </c>
      <c r="D465" s="36">
        <f t="shared" si="3"/>
        <v>0</v>
      </c>
      <c r="E465" s="36"/>
    </row>
    <row r="466" spans="1:5" hidden="1">
      <c r="A466" s="35" t="s">
        <v>440</v>
      </c>
      <c r="B466" s="55">
        <v>7360</v>
      </c>
      <c r="C466" s="36">
        <v>7360</v>
      </c>
      <c r="D466" s="36">
        <f t="shared" si="3"/>
        <v>0</v>
      </c>
      <c r="E466" s="36"/>
    </row>
    <row r="467" spans="1:5" hidden="1">
      <c r="A467" s="35" t="s">
        <v>441</v>
      </c>
      <c r="B467" s="55">
        <v>5265.86</v>
      </c>
      <c r="C467" s="36">
        <v>5265.86</v>
      </c>
      <c r="D467" s="36">
        <f t="shared" si="3"/>
        <v>0</v>
      </c>
      <c r="E467" s="36"/>
    </row>
    <row r="468" spans="1:5" hidden="1">
      <c r="A468" s="35" t="s">
        <v>442</v>
      </c>
      <c r="B468" s="55">
        <v>1825.22</v>
      </c>
      <c r="C468" s="36">
        <v>1825.22</v>
      </c>
      <c r="D468" s="36">
        <f t="shared" si="3"/>
        <v>0</v>
      </c>
      <c r="E468" s="36"/>
    </row>
    <row r="469" spans="1:5" hidden="1">
      <c r="A469" s="35" t="s">
        <v>443</v>
      </c>
      <c r="B469" s="55">
        <v>1999.13</v>
      </c>
      <c r="C469" s="36">
        <v>1999.13</v>
      </c>
      <c r="D469" s="36">
        <f t="shared" si="3"/>
        <v>0</v>
      </c>
      <c r="E469" s="36"/>
    </row>
    <row r="470" spans="1:5" hidden="1">
      <c r="A470" s="35" t="s">
        <v>444</v>
      </c>
      <c r="B470" s="55">
        <v>1217.22</v>
      </c>
      <c r="C470" s="36">
        <v>1217.22</v>
      </c>
      <c r="D470" s="36">
        <f t="shared" si="3"/>
        <v>0</v>
      </c>
      <c r="E470" s="36"/>
    </row>
    <row r="471" spans="1:5" hidden="1">
      <c r="A471" s="35" t="s">
        <v>445</v>
      </c>
      <c r="B471" s="55">
        <v>7115.64</v>
      </c>
      <c r="C471" s="36">
        <v>7115.64</v>
      </c>
      <c r="D471" s="36">
        <f t="shared" si="3"/>
        <v>0</v>
      </c>
      <c r="E471" s="36"/>
    </row>
    <row r="472" spans="1:5" hidden="1">
      <c r="A472" s="35" t="s">
        <v>446</v>
      </c>
      <c r="B472" s="55">
        <v>24219.200000000001</v>
      </c>
      <c r="C472" s="36">
        <v>24219.200000000001</v>
      </c>
      <c r="D472" s="36">
        <f t="shared" si="3"/>
        <v>0</v>
      </c>
      <c r="E472" s="36"/>
    </row>
    <row r="473" spans="1:5" hidden="1">
      <c r="A473" s="35" t="s">
        <v>447</v>
      </c>
      <c r="B473" s="55">
        <v>24211.13</v>
      </c>
      <c r="C473" s="36">
        <v>24211.13</v>
      </c>
      <c r="D473" s="36">
        <f t="shared" si="3"/>
        <v>0</v>
      </c>
      <c r="E473" s="36"/>
    </row>
    <row r="474" spans="1:5" hidden="1">
      <c r="A474" s="35" t="s">
        <v>448</v>
      </c>
      <c r="B474" s="55">
        <v>13651.3</v>
      </c>
      <c r="C474" s="36">
        <v>13651.3</v>
      </c>
      <c r="D474" s="36">
        <f t="shared" si="3"/>
        <v>0</v>
      </c>
      <c r="E474" s="36"/>
    </row>
    <row r="475" spans="1:5" hidden="1">
      <c r="A475" s="35" t="s">
        <v>449</v>
      </c>
      <c r="B475" s="55">
        <v>4000</v>
      </c>
      <c r="C475" s="36">
        <v>4000</v>
      </c>
      <c r="D475" s="36">
        <f t="shared" si="3"/>
        <v>0</v>
      </c>
      <c r="E475" s="36"/>
    </row>
    <row r="476" spans="1:5" hidden="1">
      <c r="A476" s="35" t="s">
        <v>450</v>
      </c>
      <c r="B476" s="55">
        <v>4000</v>
      </c>
      <c r="C476" s="36">
        <v>4000</v>
      </c>
      <c r="D476" s="36">
        <f t="shared" si="3"/>
        <v>0</v>
      </c>
      <c r="E476" s="36"/>
    </row>
    <row r="477" spans="1:5" hidden="1">
      <c r="A477" s="35" t="s">
        <v>451</v>
      </c>
      <c r="B477" s="55">
        <v>4000</v>
      </c>
      <c r="C477" s="36">
        <v>4000</v>
      </c>
      <c r="D477" s="36">
        <f t="shared" si="3"/>
        <v>0</v>
      </c>
      <c r="E477" s="36"/>
    </row>
    <row r="478" spans="1:5" hidden="1">
      <c r="A478" s="35" t="s">
        <v>452</v>
      </c>
      <c r="B478" s="55">
        <v>11738.26</v>
      </c>
      <c r="C478" s="36">
        <v>11738.26</v>
      </c>
      <c r="D478" s="36">
        <f t="shared" si="3"/>
        <v>0</v>
      </c>
      <c r="E478" s="36"/>
    </row>
    <row r="479" spans="1:5" hidden="1">
      <c r="A479" s="35" t="s">
        <v>453</v>
      </c>
      <c r="B479" s="55">
        <v>11738.26</v>
      </c>
      <c r="C479" s="36">
        <v>11738.26</v>
      </c>
      <c r="D479" s="36">
        <f t="shared" si="3"/>
        <v>0</v>
      </c>
      <c r="E479" s="36"/>
    </row>
    <row r="480" spans="1:5" hidden="1">
      <c r="A480" s="35" t="s">
        <v>454</v>
      </c>
      <c r="B480" s="55">
        <v>51850</v>
      </c>
      <c r="C480" s="36">
        <v>51850</v>
      </c>
      <c r="D480" s="36">
        <f t="shared" si="3"/>
        <v>0</v>
      </c>
      <c r="E480" s="36"/>
    </row>
    <row r="481" spans="1:5" hidden="1">
      <c r="A481" s="35" t="s">
        <v>455</v>
      </c>
      <c r="B481" s="55">
        <v>15500</v>
      </c>
      <c r="C481" s="36">
        <v>15500</v>
      </c>
      <c r="D481" s="36">
        <f t="shared" si="3"/>
        <v>0</v>
      </c>
      <c r="E481" s="36"/>
    </row>
    <row r="482" spans="1:5" hidden="1">
      <c r="A482" s="35" t="s">
        <v>456</v>
      </c>
      <c r="B482" s="55">
        <v>1999</v>
      </c>
      <c r="C482" s="36">
        <v>1999</v>
      </c>
      <c r="D482" s="36">
        <f t="shared" si="3"/>
        <v>0</v>
      </c>
      <c r="E482" s="36"/>
    </row>
    <row r="483" spans="1:5" hidden="1">
      <c r="A483" s="35" t="s">
        <v>457</v>
      </c>
      <c r="B483" s="55">
        <v>21501.49</v>
      </c>
      <c r="C483" s="36">
        <v>21501.49</v>
      </c>
      <c r="D483" s="36">
        <f t="shared" si="3"/>
        <v>0</v>
      </c>
      <c r="E483" s="36"/>
    </row>
    <row r="484" spans="1:5" hidden="1">
      <c r="A484" s="35" t="s">
        <v>458</v>
      </c>
      <c r="B484" s="55">
        <v>21501.49</v>
      </c>
      <c r="C484" s="36">
        <v>21501.49</v>
      </c>
      <c r="D484" s="36">
        <f t="shared" si="3"/>
        <v>0</v>
      </c>
      <c r="E484" s="36"/>
    </row>
    <row r="485" spans="1:5" hidden="1">
      <c r="A485" s="35" t="s">
        <v>459</v>
      </c>
      <c r="B485" s="55">
        <v>21501.49</v>
      </c>
      <c r="C485" s="36">
        <v>21501.49</v>
      </c>
      <c r="D485" s="36">
        <f t="shared" si="3"/>
        <v>0</v>
      </c>
      <c r="E485" s="36"/>
    </row>
    <row r="486" spans="1:5" hidden="1">
      <c r="A486" s="35" t="s">
        <v>460</v>
      </c>
      <c r="B486" s="55">
        <v>25447.61</v>
      </c>
      <c r="C486" s="36">
        <v>25447.61</v>
      </c>
      <c r="D486" s="36">
        <f t="shared" si="3"/>
        <v>0</v>
      </c>
      <c r="E486" s="36"/>
    </row>
    <row r="487" spans="1:5" hidden="1">
      <c r="A487" s="35" t="s">
        <v>461</v>
      </c>
      <c r="B487" s="55">
        <v>12400</v>
      </c>
      <c r="C487" s="36">
        <v>12400</v>
      </c>
      <c r="D487" s="36">
        <f t="shared" si="3"/>
        <v>0</v>
      </c>
      <c r="E487" s="36"/>
    </row>
    <row r="488" spans="1:5" hidden="1">
      <c r="A488" s="35" t="s">
        <v>462</v>
      </c>
      <c r="B488" s="55">
        <v>1564.44</v>
      </c>
      <c r="C488" s="36">
        <v>1564.44</v>
      </c>
      <c r="D488" s="36">
        <f t="shared" si="3"/>
        <v>0</v>
      </c>
      <c r="E488" s="36"/>
    </row>
    <row r="489" spans="1:5" hidden="1">
      <c r="A489" s="35" t="s">
        <v>463</v>
      </c>
      <c r="B489" s="55">
        <v>7715</v>
      </c>
      <c r="C489" s="36">
        <v>7715</v>
      </c>
      <c r="D489" s="36">
        <f t="shared" si="3"/>
        <v>0</v>
      </c>
      <c r="E489" s="36"/>
    </row>
    <row r="490" spans="1:5" hidden="1">
      <c r="A490" s="35" t="s">
        <v>464</v>
      </c>
      <c r="B490" s="55">
        <v>12500</v>
      </c>
      <c r="C490" s="36">
        <v>12500</v>
      </c>
      <c r="D490" s="36">
        <f t="shared" si="3"/>
        <v>0</v>
      </c>
      <c r="E490" s="36"/>
    </row>
    <row r="491" spans="1:5" hidden="1">
      <c r="A491" s="35" t="s">
        <v>465</v>
      </c>
      <c r="B491" s="55">
        <v>12300</v>
      </c>
      <c r="C491" s="36">
        <v>12300</v>
      </c>
      <c r="D491" s="36">
        <f t="shared" si="3"/>
        <v>0</v>
      </c>
      <c r="E491" s="36"/>
    </row>
    <row r="492" spans="1:5" hidden="1">
      <c r="A492" s="35" t="s">
        <v>466</v>
      </c>
      <c r="B492" s="55">
        <v>12750</v>
      </c>
      <c r="C492" s="36">
        <v>12750</v>
      </c>
      <c r="D492" s="36">
        <f t="shared" si="3"/>
        <v>0</v>
      </c>
      <c r="E492" s="36"/>
    </row>
    <row r="493" spans="1:5" hidden="1">
      <c r="A493" s="35" t="s">
        <v>467</v>
      </c>
      <c r="B493" s="55">
        <v>11109.78</v>
      </c>
      <c r="C493" s="36">
        <v>11109.78</v>
      </c>
      <c r="D493" s="36">
        <f t="shared" si="3"/>
        <v>0</v>
      </c>
      <c r="E493" s="36"/>
    </row>
    <row r="494" spans="1:5" hidden="1">
      <c r="A494" s="35" t="s">
        <v>468</v>
      </c>
      <c r="B494" s="55">
        <v>11109.78</v>
      </c>
      <c r="C494" s="36">
        <v>11109.78</v>
      </c>
      <c r="D494" s="36">
        <f t="shared" si="3"/>
        <v>0</v>
      </c>
      <c r="E494" s="36"/>
    </row>
    <row r="495" spans="1:5" hidden="1">
      <c r="A495" s="35" t="s">
        <v>469</v>
      </c>
      <c r="B495" s="55">
        <v>11500</v>
      </c>
      <c r="C495" s="36">
        <v>11500</v>
      </c>
      <c r="D495" s="36">
        <f t="shared" si="3"/>
        <v>0</v>
      </c>
      <c r="E495" s="36"/>
    </row>
    <row r="496" spans="1:5" hidden="1">
      <c r="A496" s="35" t="s">
        <v>470</v>
      </c>
      <c r="B496" s="55">
        <v>11500</v>
      </c>
      <c r="C496" s="36">
        <v>11500</v>
      </c>
      <c r="D496" s="36">
        <f t="shared" si="3"/>
        <v>0</v>
      </c>
      <c r="E496" s="36"/>
    </row>
    <row r="497" spans="1:5" hidden="1">
      <c r="A497" s="35" t="s">
        <v>471</v>
      </c>
      <c r="B497" s="55">
        <v>27590.43</v>
      </c>
      <c r="C497" s="36">
        <v>27590.43</v>
      </c>
      <c r="D497" s="36">
        <f t="shared" si="3"/>
        <v>0</v>
      </c>
      <c r="E497" s="36"/>
    </row>
    <row r="498" spans="1:5" hidden="1">
      <c r="A498" s="35" t="s">
        <v>472</v>
      </c>
      <c r="B498" s="55">
        <v>26078</v>
      </c>
      <c r="C498" s="36">
        <v>26078</v>
      </c>
      <c r="D498" s="36">
        <f t="shared" si="3"/>
        <v>0</v>
      </c>
      <c r="E498" s="36"/>
    </row>
    <row r="499" spans="1:5" hidden="1">
      <c r="A499" s="35" t="s">
        <v>473</v>
      </c>
      <c r="B499" s="55">
        <v>9045</v>
      </c>
      <c r="C499" s="36">
        <v>9045</v>
      </c>
      <c r="D499" s="36">
        <f t="shared" si="3"/>
        <v>0</v>
      </c>
      <c r="E499" s="36"/>
    </row>
    <row r="500" spans="1:5" hidden="1">
      <c r="A500" s="35" t="s">
        <v>474</v>
      </c>
      <c r="B500" s="55">
        <v>4930</v>
      </c>
      <c r="C500" s="36">
        <v>4930</v>
      </c>
      <c r="D500" s="36">
        <f t="shared" si="3"/>
        <v>0</v>
      </c>
      <c r="E500" s="36"/>
    </row>
    <row r="501" spans="1:5" hidden="1">
      <c r="A501" s="35" t="s">
        <v>475</v>
      </c>
      <c r="B501" s="55">
        <v>10842.61</v>
      </c>
      <c r="C501" s="36">
        <v>10842.61</v>
      </c>
      <c r="D501" s="36">
        <f t="shared" si="3"/>
        <v>0</v>
      </c>
      <c r="E501" s="36"/>
    </row>
    <row r="502" spans="1:5" hidden="1">
      <c r="A502" s="35" t="s">
        <v>476</v>
      </c>
      <c r="B502" s="55">
        <v>3130.46</v>
      </c>
      <c r="C502" s="36">
        <v>3130.46</v>
      </c>
      <c r="D502" s="36">
        <f t="shared" si="3"/>
        <v>0</v>
      </c>
      <c r="E502" s="36"/>
    </row>
    <row r="503" spans="1:5" hidden="1">
      <c r="A503" s="35" t="s">
        <v>477</v>
      </c>
      <c r="B503" s="55">
        <v>11112.04</v>
      </c>
      <c r="C503" s="36">
        <v>11112.04</v>
      </c>
      <c r="D503" s="36">
        <f t="shared" si="3"/>
        <v>0</v>
      </c>
      <c r="E503" s="36"/>
    </row>
    <row r="504" spans="1:5" hidden="1">
      <c r="A504" s="35" t="s">
        <v>478</v>
      </c>
      <c r="B504" s="55">
        <v>4187.7</v>
      </c>
      <c r="C504" s="36">
        <v>4187.7</v>
      </c>
      <c r="D504" s="36">
        <f t="shared" si="3"/>
        <v>0</v>
      </c>
      <c r="E504" s="36"/>
    </row>
    <row r="505" spans="1:5" hidden="1">
      <c r="A505" s="35" t="s">
        <v>479</v>
      </c>
      <c r="B505" s="55">
        <v>16422.41</v>
      </c>
      <c r="C505" s="36">
        <v>16422.41</v>
      </c>
      <c r="D505" s="36">
        <f t="shared" si="3"/>
        <v>0</v>
      </c>
      <c r="E505" s="36"/>
    </row>
    <row r="506" spans="1:5" hidden="1">
      <c r="A506" s="35" t="s">
        <v>480</v>
      </c>
      <c r="B506" s="55">
        <v>11303.48</v>
      </c>
      <c r="C506" s="36">
        <v>11303.48</v>
      </c>
      <c r="D506" s="36">
        <f t="shared" si="3"/>
        <v>0</v>
      </c>
      <c r="E506" s="36"/>
    </row>
    <row r="507" spans="1:5" hidden="1">
      <c r="A507" s="35" t="s">
        <v>481</v>
      </c>
      <c r="B507" s="55">
        <v>20826.09</v>
      </c>
      <c r="C507" s="36">
        <v>20826.09</v>
      </c>
      <c r="D507" s="36">
        <f t="shared" si="3"/>
        <v>0</v>
      </c>
      <c r="E507" s="36"/>
    </row>
    <row r="508" spans="1:5" hidden="1">
      <c r="A508" s="35" t="s">
        <v>482</v>
      </c>
      <c r="B508" s="55">
        <v>10194</v>
      </c>
      <c r="C508" s="36">
        <v>10194</v>
      </c>
      <c r="D508" s="36">
        <f t="shared" ref="D508:D571" si="4">+C508-B508</f>
        <v>0</v>
      </c>
      <c r="E508" s="36"/>
    </row>
    <row r="509" spans="1:5" hidden="1">
      <c r="A509" s="35" t="s">
        <v>483</v>
      </c>
      <c r="B509" s="55">
        <v>7299</v>
      </c>
      <c r="C509" s="36">
        <v>7299</v>
      </c>
      <c r="D509" s="36">
        <f t="shared" si="4"/>
        <v>0</v>
      </c>
      <c r="E509" s="36"/>
    </row>
    <row r="510" spans="1:5" hidden="1">
      <c r="A510" s="35" t="s">
        <v>484</v>
      </c>
      <c r="B510" s="55">
        <v>2250</v>
      </c>
      <c r="C510" s="36">
        <v>2250</v>
      </c>
      <c r="D510" s="36">
        <f t="shared" si="4"/>
        <v>0</v>
      </c>
      <c r="E510" s="36"/>
    </row>
    <row r="511" spans="1:5" hidden="1">
      <c r="A511" s="35" t="s">
        <v>485</v>
      </c>
      <c r="B511" s="55">
        <v>3155.03</v>
      </c>
      <c r="C511" s="36">
        <v>3155.03</v>
      </c>
      <c r="D511" s="36">
        <f t="shared" si="4"/>
        <v>0</v>
      </c>
      <c r="E511" s="36"/>
    </row>
    <row r="512" spans="1:5" hidden="1">
      <c r="A512" s="35" t="s">
        <v>486</v>
      </c>
      <c r="B512" s="55">
        <v>66681.399999999994</v>
      </c>
      <c r="C512" s="36">
        <v>66681.399999999994</v>
      </c>
      <c r="D512" s="36">
        <f t="shared" si="4"/>
        <v>0</v>
      </c>
      <c r="E512" s="36"/>
    </row>
    <row r="513" spans="1:5" hidden="1">
      <c r="A513" s="35" t="s">
        <v>487</v>
      </c>
      <c r="B513" s="55">
        <v>7843.1</v>
      </c>
      <c r="C513" s="36">
        <v>7843.1</v>
      </c>
      <c r="D513" s="36">
        <f t="shared" si="4"/>
        <v>0</v>
      </c>
      <c r="E513" s="36"/>
    </row>
    <row r="514" spans="1:5" hidden="1">
      <c r="A514" s="35" t="s">
        <v>488</v>
      </c>
      <c r="B514" s="55">
        <v>22941.18</v>
      </c>
      <c r="C514" s="36">
        <v>22941.18</v>
      </c>
      <c r="D514" s="36">
        <f t="shared" si="4"/>
        <v>0</v>
      </c>
      <c r="E514" s="36"/>
    </row>
    <row r="515" spans="1:5" hidden="1">
      <c r="A515" s="35" t="s">
        <v>489</v>
      </c>
      <c r="B515" s="55">
        <v>3890</v>
      </c>
      <c r="C515" s="36">
        <v>3890</v>
      </c>
      <c r="D515" s="36">
        <f t="shared" si="4"/>
        <v>0</v>
      </c>
      <c r="E515" s="36"/>
    </row>
    <row r="516" spans="1:5" hidden="1">
      <c r="A516" s="35" t="s">
        <v>490</v>
      </c>
      <c r="B516" s="55">
        <v>9561.09</v>
      </c>
      <c r="C516" s="36">
        <v>9561.09</v>
      </c>
      <c r="D516" s="36">
        <f t="shared" si="4"/>
        <v>0</v>
      </c>
      <c r="E516" s="36"/>
    </row>
    <row r="517" spans="1:5" hidden="1">
      <c r="A517" s="35" t="s">
        <v>491</v>
      </c>
      <c r="B517" s="55">
        <v>11955.18</v>
      </c>
      <c r="C517" s="36">
        <v>11955.18</v>
      </c>
      <c r="D517" s="36">
        <f t="shared" si="4"/>
        <v>0</v>
      </c>
      <c r="E517" s="36"/>
    </row>
    <row r="518" spans="1:5" hidden="1">
      <c r="A518" s="35" t="s">
        <v>492</v>
      </c>
      <c r="B518" s="55">
        <v>9341.85</v>
      </c>
      <c r="C518" s="36">
        <v>9341.85</v>
      </c>
      <c r="D518" s="36">
        <f t="shared" si="4"/>
        <v>0</v>
      </c>
      <c r="E518" s="36"/>
    </row>
    <row r="519" spans="1:5" hidden="1">
      <c r="A519" s="35" t="s">
        <v>493</v>
      </c>
      <c r="B519" s="55">
        <v>9341.85</v>
      </c>
      <c r="C519" s="36">
        <v>9341.85</v>
      </c>
      <c r="D519" s="36">
        <f t="shared" si="4"/>
        <v>0</v>
      </c>
      <c r="E519" s="36"/>
    </row>
    <row r="520" spans="1:5" hidden="1">
      <c r="A520" s="35" t="s">
        <v>494</v>
      </c>
      <c r="B520" s="55">
        <v>9341.85</v>
      </c>
      <c r="C520" s="36">
        <v>9341.85</v>
      </c>
      <c r="D520" s="36">
        <f t="shared" si="4"/>
        <v>0</v>
      </c>
      <c r="E520" s="36"/>
    </row>
    <row r="521" spans="1:5" hidden="1">
      <c r="A521" s="35" t="s">
        <v>495</v>
      </c>
      <c r="B521" s="55">
        <v>45485</v>
      </c>
      <c r="C521" s="36">
        <v>45485</v>
      </c>
      <c r="D521" s="36">
        <f t="shared" si="4"/>
        <v>0</v>
      </c>
      <c r="E521" s="36"/>
    </row>
    <row r="522" spans="1:5" hidden="1">
      <c r="A522" s="35" t="s">
        <v>496</v>
      </c>
      <c r="B522" s="55">
        <v>1778.24</v>
      </c>
      <c r="C522" s="36">
        <v>1778.24</v>
      </c>
      <c r="D522" s="36">
        <f t="shared" si="4"/>
        <v>0</v>
      </c>
      <c r="E522" s="36"/>
    </row>
    <row r="523" spans="1:5" hidden="1">
      <c r="A523" s="35" t="s">
        <v>497</v>
      </c>
      <c r="B523" s="55">
        <v>1738.26</v>
      </c>
      <c r="C523" s="36">
        <v>1738.26</v>
      </c>
      <c r="D523" s="36">
        <f t="shared" si="4"/>
        <v>0</v>
      </c>
      <c r="E523" s="36"/>
    </row>
    <row r="524" spans="1:5" hidden="1">
      <c r="A524" s="35" t="s">
        <v>498</v>
      </c>
      <c r="B524" s="55">
        <v>868.7</v>
      </c>
      <c r="C524" s="36">
        <v>868.7</v>
      </c>
      <c r="D524" s="36">
        <f t="shared" si="4"/>
        <v>0</v>
      </c>
      <c r="E524" s="36"/>
    </row>
    <row r="525" spans="1:5" hidden="1">
      <c r="A525" s="35" t="s">
        <v>499</v>
      </c>
      <c r="B525" s="55">
        <v>521.87</v>
      </c>
      <c r="C525" s="36">
        <v>521.87</v>
      </c>
      <c r="D525" s="36">
        <f t="shared" si="4"/>
        <v>0</v>
      </c>
      <c r="E525" s="36"/>
    </row>
    <row r="526" spans="1:5" hidden="1">
      <c r="A526" s="35" t="s">
        <v>500</v>
      </c>
      <c r="B526" s="55">
        <v>4500</v>
      </c>
      <c r="C526" s="36">
        <v>4500</v>
      </c>
      <c r="D526" s="36">
        <f t="shared" si="4"/>
        <v>0</v>
      </c>
      <c r="E526" s="36"/>
    </row>
    <row r="527" spans="1:5" hidden="1">
      <c r="A527" s="35" t="s">
        <v>501</v>
      </c>
      <c r="B527" s="55">
        <v>16500</v>
      </c>
      <c r="C527" s="36">
        <v>16500</v>
      </c>
      <c r="D527" s="36">
        <f t="shared" si="4"/>
        <v>0</v>
      </c>
      <c r="E527" s="36"/>
    </row>
    <row r="528" spans="1:5" hidden="1">
      <c r="A528" s="35" t="s">
        <v>502</v>
      </c>
      <c r="B528" s="55">
        <v>16500</v>
      </c>
      <c r="C528" s="36">
        <v>16500</v>
      </c>
      <c r="D528" s="36">
        <f t="shared" si="4"/>
        <v>0</v>
      </c>
      <c r="E528" s="36"/>
    </row>
    <row r="529" spans="1:5" hidden="1">
      <c r="A529" s="35" t="s">
        <v>503</v>
      </c>
      <c r="B529" s="55">
        <v>4500</v>
      </c>
      <c r="C529" s="36">
        <v>4500</v>
      </c>
      <c r="D529" s="36">
        <f t="shared" si="4"/>
        <v>0</v>
      </c>
      <c r="E529" s="36"/>
    </row>
    <row r="530" spans="1:5" hidden="1">
      <c r="A530" s="35" t="s">
        <v>504</v>
      </c>
      <c r="B530" s="55">
        <v>346.96</v>
      </c>
      <c r="C530" s="36">
        <v>346.96</v>
      </c>
      <c r="D530" s="36">
        <f t="shared" si="4"/>
        <v>0</v>
      </c>
      <c r="E530" s="36"/>
    </row>
    <row r="531" spans="1:5" hidden="1">
      <c r="A531" s="35" t="s">
        <v>505</v>
      </c>
      <c r="B531" s="55">
        <v>216.52</v>
      </c>
      <c r="C531" s="36">
        <v>216.52</v>
      </c>
      <c r="D531" s="36">
        <f t="shared" si="4"/>
        <v>0</v>
      </c>
      <c r="E531" s="36"/>
    </row>
    <row r="532" spans="1:5" hidden="1">
      <c r="A532" s="35" t="s">
        <v>506</v>
      </c>
      <c r="B532" s="55">
        <v>216.52</v>
      </c>
      <c r="C532" s="36">
        <v>216.52</v>
      </c>
      <c r="D532" s="36">
        <f t="shared" si="4"/>
        <v>0</v>
      </c>
      <c r="E532" s="36"/>
    </row>
    <row r="533" spans="1:5" hidden="1">
      <c r="A533" s="35" t="s">
        <v>507</v>
      </c>
      <c r="B533" s="55">
        <v>216.52</v>
      </c>
      <c r="C533" s="36">
        <v>216.52</v>
      </c>
      <c r="D533" s="36">
        <f t="shared" si="4"/>
        <v>0</v>
      </c>
      <c r="E533" s="36"/>
    </row>
    <row r="534" spans="1:5" hidden="1">
      <c r="A534" s="35" t="s">
        <v>508</v>
      </c>
      <c r="B534" s="55">
        <v>216.52</v>
      </c>
      <c r="C534" s="36">
        <v>216.52</v>
      </c>
      <c r="D534" s="36">
        <f t="shared" si="4"/>
        <v>0</v>
      </c>
      <c r="E534" s="36"/>
    </row>
    <row r="535" spans="1:5" hidden="1">
      <c r="A535" s="35" t="s">
        <v>509</v>
      </c>
      <c r="B535" s="55">
        <v>216.52</v>
      </c>
      <c r="C535" s="36">
        <v>216.52</v>
      </c>
      <c r="D535" s="36">
        <f t="shared" si="4"/>
        <v>0</v>
      </c>
      <c r="E535" s="36"/>
    </row>
    <row r="536" spans="1:5" hidden="1">
      <c r="A536" s="35" t="s">
        <v>510</v>
      </c>
      <c r="B536" s="55">
        <v>2000</v>
      </c>
      <c r="C536" s="36">
        <v>2000</v>
      </c>
      <c r="D536" s="36">
        <f t="shared" si="4"/>
        <v>0</v>
      </c>
      <c r="E536" s="36"/>
    </row>
    <row r="537" spans="1:5" hidden="1">
      <c r="A537" s="35" t="s">
        <v>511</v>
      </c>
      <c r="B537" s="55">
        <v>372604.36</v>
      </c>
      <c r="C537" s="36">
        <v>372604.36</v>
      </c>
      <c r="D537" s="36">
        <f t="shared" si="4"/>
        <v>0</v>
      </c>
      <c r="E537" s="36"/>
    </row>
    <row r="538" spans="1:5" hidden="1">
      <c r="A538" s="35" t="s">
        <v>512</v>
      </c>
      <c r="B538" s="55">
        <v>73723.02</v>
      </c>
      <c r="C538" s="36">
        <v>73723.02</v>
      </c>
      <c r="D538" s="36">
        <f t="shared" si="4"/>
        <v>0</v>
      </c>
      <c r="E538" s="36"/>
    </row>
    <row r="539" spans="1:5" hidden="1">
      <c r="A539" s="35" t="s">
        <v>513</v>
      </c>
      <c r="B539" s="55">
        <v>70717.5</v>
      </c>
      <c r="C539" s="36">
        <v>70717.5</v>
      </c>
      <c r="D539" s="36">
        <f t="shared" si="4"/>
        <v>0</v>
      </c>
      <c r="E539" s="36"/>
    </row>
    <row r="540" spans="1:5" hidden="1">
      <c r="A540" s="35" t="s">
        <v>514</v>
      </c>
      <c r="B540" s="55">
        <v>242993.2</v>
      </c>
      <c r="C540" s="36">
        <v>242993.2</v>
      </c>
      <c r="D540" s="36">
        <f t="shared" si="4"/>
        <v>0</v>
      </c>
      <c r="E540" s="36"/>
    </row>
    <row r="541" spans="1:5" hidden="1">
      <c r="A541" s="35" t="s">
        <v>515</v>
      </c>
      <c r="B541" s="55">
        <v>900882.76</v>
      </c>
      <c r="C541" s="36">
        <v>900882.76</v>
      </c>
      <c r="D541" s="36">
        <f t="shared" si="4"/>
        <v>0</v>
      </c>
      <c r="E541" s="36"/>
    </row>
    <row r="542" spans="1:5" hidden="1">
      <c r="A542" s="35" t="s">
        <v>516</v>
      </c>
      <c r="B542" s="55">
        <v>135029.6</v>
      </c>
      <c r="C542" s="36">
        <v>135029.6</v>
      </c>
      <c r="D542" s="36">
        <f t="shared" si="4"/>
        <v>0</v>
      </c>
      <c r="E542" s="36"/>
    </row>
    <row r="543" spans="1:5" hidden="1">
      <c r="A543" s="35" t="s">
        <v>517</v>
      </c>
      <c r="B543" s="55">
        <v>1650.43</v>
      </c>
      <c r="C543" s="36">
        <v>1650.43</v>
      </c>
      <c r="D543" s="36">
        <f t="shared" si="4"/>
        <v>0</v>
      </c>
      <c r="E543" s="36"/>
    </row>
    <row r="544" spans="1:5" hidden="1">
      <c r="A544" s="35" t="s">
        <v>518</v>
      </c>
      <c r="B544" s="55">
        <v>13912.17</v>
      </c>
      <c r="C544" s="36">
        <v>13912.17</v>
      </c>
      <c r="D544" s="36">
        <f t="shared" si="4"/>
        <v>0</v>
      </c>
      <c r="E544" s="36"/>
    </row>
    <row r="545" spans="1:5" hidden="1">
      <c r="A545" s="35" t="s">
        <v>519</v>
      </c>
      <c r="B545" s="55">
        <v>1303.48</v>
      </c>
      <c r="C545" s="36">
        <v>1303.48</v>
      </c>
      <c r="D545" s="36">
        <f t="shared" si="4"/>
        <v>0</v>
      </c>
      <c r="E545" s="36"/>
    </row>
    <row r="546" spans="1:5" hidden="1">
      <c r="A546" s="35" t="s">
        <v>520</v>
      </c>
      <c r="B546" s="55">
        <v>15651.3</v>
      </c>
      <c r="C546" s="36">
        <v>15651.3</v>
      </c>
      <c r="D546" s="36">
        <f t="shared" si="4"/>
        <v>0</v>
      </c>
      <c r="E546" s="36"/>
    </row>
    <row r="547" spans="1:5" hidden="1">
      <c r="A547" s="35" t="s">
        <v>521</v>
      </c>
      <c r="B547" s="55">
        <v>7825.3</v>
      </c>
      <c r="C547" s="36">
        <v>7825.3</v>
      </c>
      <c r="D547" s="36">
        <f t="shared" si="4"/>
        <v>0</v>
      </c>
      <c r="E547" s="36"/>
    </row>
    <row r="548" spans="1:5" hidden="1">
      <c r="A548" s="35" t="s">
        <v>522</v>
      </c>
      <c r="B548" s="55">
        <v>29308.63</v>
      </c>
      <c r="C548" s="36">
        <v>29308.63</v>
      </c>
      <c r="D548" s="36">
        <f t="shared" si="4"/>
        <v>0</v>
      </c>
      <c r="E548" s="36"/>
    </row>
    <row r="549" spans="1:5" hidden="1">
      <c r="A549" s="35" t="s">
        <v>523</v>
      </c>
      <c r="B549" s="55">
        <v>1284.49</v>
      </c>
      <c r="C549" s="36">
        <v>1284.49</v>
      </c>
      <c r="D549" s="36">
        <f t="shared" si="4"/>
        <v>0</v>
      </c>
      <c r="E549" s="36"/>
    </row>
    <row r="550" spans="1:5" hidden="1">
      <c r="A550" s="35" t="s">
        <v>524</v>
      </c>
      <c r="B550" s="55">
        <v>10742.66</v>
      </c>
      <c r="C550" s="36">
        <v>10742.66</v>
      </c>
      <c r="D550" s="36">
        <f t="shared" si="4"/>
        <v>0</v>
      </c>
      <c r="E550" s="36"/>
    </row>
    <row r="551" spans="1:5" hidden="1">
      <c r="A551" s="35" t="s">
        <v>525</v>
      </c>
      <c r="B551" s="55">
        <v>2666.92</v>
      </c>
      <c r="C551" s="36">
        <v>2666.92</v>
      </c>
      <c r="D551" s="36">
        <f t="shared" si="4"/>
        <v>0</v>
      </c>
      <c r="E551" s="36"/>
    </row>
    <row r="552" spans="1:5" hidden="1">
      <c r="A552" s="35" t="s">
        <v>526</v>
      </c>
      <c r="B552" s="55">
        <v>306086.96000000002</v>
      </c>
      <c r="C552" s="36">
        <v>306086.96000000002</v>
      </c>
      <c r="D552" s="36">
        <f t="shared" si="4"/>
        <v>0</v>
      </c>
      <c r="E552" s="36"/>
    </row>
    <row r="553" spans="1:5" hidden="1">
      <c r="A553" s="35" t="s">
        <v>527</v>
      </c>
      <c r="B553" s="55">
        <v>188695.65</v>
      </c>
      <c r="C553" s="36">
        <v>188695.65</v>
      </c>
      <c r="D553" s="36">
        <f t="shared" si="4"/>
        <v>0</v>
      </c>
      <c r="E553" s="36"/>
    </row>
    <row r="554" spans="1:5" hidden="1">
      <c r="A554" s="35" t="s">
        <v>528</v>
      </c>
      <c r="B554" s="55">
        <v>232732.17</v>
      </c>
      <c r="C554" s="36">
        <v>232732.17</v>
      </c>
      <c r="D554" s="36">
        <f t="shared" si="4"/>
        <v>0</v>
      </c>
      <c r="E554" s="36"/>
    </row>
    <row r="555" spans="1:5" hidden="1">
      <c r="A555" s="35" t="s">
        <v>529</v>
      </c>
      <c r="B555" s="55">
        <v>191304.35</v>
      </c>
      <c r="C555" s="36">
        <v>191304.35</v>
      </c>
      <c r="D555" s="36">
        <f t="shared" si="4"/>
        <v>0</v>
      </c>
      <c r="E555" s="36"/>
    </row>
    <row r="556" spans="1:5" hidden="1">
      <c r="A556" s="35" t="s">
        <v>530</v>
      </c>
      <c r="B556" s="55">
        <v>91523.48</v>
      </c>
      <c r="C556" s="36">
        <v>91523.48</v>
      </c>
      <c r="D556" s="36">
        <f t="shared" si="4"/>
        <v>0</v>
      </c>
      <c r="E556" s="36"/>
    </row>
    <row r="557" spans="1:5" hidden="1">
      <c r="A557" s="35" t="s">
        <v>531</v>
      </c>
      <c r="B557" s="55">
        <v>91523.48</v>
      </c>
      <c r="C557" s="36">
        <v>91523.48</v>
      </c>
      <c r="D557" s="36">
        <f t="shared" si="4"/>
        <v>0</v>
      </c>
      <c r="E557" s="36"/>
    </row>
    <row r="558" spans="1:5" hidden="1">
      <c r="A558" s="35" t="s">
        <v>532</v>
      </c>
      <c r="B558" s="55">
        <v>91523.48</v>
      </c>
      <c r="C558" s="36">
        <v>91523.48</v>
      </c>
      <c r="D558" s="36">
        <f t="shared" si="4"/>
        <v>0</v>
      </c>
      <c r="E558" s="36"/>
    </row>
    <row r="559" spans="1:5" hidden="1">
      <c r="A559" s="35" t="s">
        <v>533</v>
      </c>
      <c r="B559" s="55">
        <v>341739.13</v>
      </c>
      <c r="C559" s="36">
        <v>341739.13</v>
      </c>
      <c r="D559" s="36">
        <f t="shared" si="4"/>
        <v>0</v>
      </c>
      <c r="E559" s="36"/>
    </row>
    <row r="560" spans="1:5" hidden="1">
      <c r="A560" s="35" t="s">
        <v>534</v>
      </c>
      <c r="B560" s="55">
        <v>122978.45</v>
      </c>
      <c r="C560" s="36">
        <v>122978.45</v>
      </c>
      <c r="D560" s="36">
        <f t="shared" si="4"/>
        <v>0</v>
      </c>
      <c r="E560" s="36"/>
    </row>
    <row r="561" spans="1:5" hidden="1">
      <c r="A561" s="35" t="s">
        <v>535</v>
      </c>
      <c r="B561" s="55">
        <v>177209.05</v>
      </c>
      <c r="C561" s="36">
        <v>177209.05</v>
      </c>
      <c r="D561" s="36">
        <f t="shared" si="4"/>
        <v>0</v>
      </c>
      <c r="E561" s="36"/>
    </row>
    <row r="562" spans="1:5" hidden="1">
      <c r="A562" s="35" t="s">
        <v>536</v>
      </c>
      <c r="B562" s="55">
        <v>130839.82</v>
      </c>
      <c r="C562" s="36">
        <v>130839.82</v>
      </c>
      <c r="D562" s="36">
        <f t="shared" si="4"/>
        <v>0</v>
      </c>
      <c r="E562" s="36"/>
    </row>
    <row r="563" spans="1:5" hidden="1">
      <c r="A563" s="35" t="s">
        <v>537</v>
      </c>
      <c r="B563" s="55">
        <v>278335.65999999997</v>
      </c>
      <c r="C563" s="36">
        <v>278335.65999999997</v>
      </c>
      <c r="D563" s="36">
        <f t="shared" si="4"/>
        <v>0</v>
      </c>
      <c r="E563" s="36"/>
    </row>
    <row r="564" spans="1:5" hidden="1">
      <c r="A564" s="35" t="s">
        <v>538</v>
      </c>
      <c r="B564" s="55">
        <v>272769.82</v>
      </c>
      <c r="C564" s="36">
        <v>272769.82</v>
      </c>
      <c r="D564" s="36">
        <f t="shared" si="4"/>
        <v>0</v>
      </c>
      <c r="E564" s="36"/>
    </row>
    <row r="565" spans="1:5" hidden="1">
      <c r="A565" s="35" t="s">
        <v>539</v>
      </c>
      <c r="B565" s="55">
        <v>228198</v>
      </c>
      <c r="C565" s="36">
        <v>228198</v>
      </c>
      <c r="D565" s="36">
        <f t="shared" si="4"/>
        <v>0</v>
      </c>
      <c r="E565" s="36"/>
    </row>
    <row r="566" spans="1:5" hidden="1">
      <c r="A566" s="35" t="s">
        <v>540</v>
      </c>
      <c r="B566" s="55">
        <v>264055.01</v>
      </c>
      <c r="C566" s="36">
        <v>264055.01</v>
      </c>
      <c r="D566" s="36">
        <f t="shared" si="4"/>
        <v>0</v>
      </c>
      <c r="E566" s="36"/>
    </row>
    <row r="567" spans="1:5" hidden="1">
      <c r="A567" s="35" t="s">
        <v>541</v>
      </c>
      <c r="B567" s="55">
        <v>280250</v>
      </c>
      <c r="C567" s="36">
        <v>280250</v>
      </c>
      <c r="D567" s="36">
        <f t="shared" si="4"/>
        <v>0</v>
      </c>
      <c r="E567" s="36"/>
    </row>
    <row r="568" spans="1:5" hidden="1">
      <c r="A568" s="35" t="s">
        <v>542</v>
      </c>
      <c r="B568" s="55">
        <v>124116.43</v>
      </c>
      <c r="C568" s="36">
        <v>124116.43</v>
      </c>
      <c r="D568" s="36">
        <f t="shared" si="4"/>
        <v>0</v>
      </c>
      <c r="E568" s="36"/>
    </row>
    <row r="569" spans="1:5" hidden="1">
      <c r="A569" s="35" t="s">
        <v>543</v>
      </c>
      <c r="B569" s="55">
        <v>15224.6</v>
      </c>
      <c r="C569" s="36">
        <v>15224.6</v>
      </c>
      <c r="D569" s="36">
        <f t="shared" si="4"/>
        <v>0</v>
      </c>
      <c r="E569" s="36"/>
    </row>
    <row r="570" spans="1:5" hidden="1">
      <c r="A570" s="35" t="s">
        <v>544</v>
      </c>
      <c r="B570" s="55">
        <v>59462</v>
      </c>
      <c r="C570" s="36">
        <v>59462</v>
      </c>
      <c r="D570" s="36">
        <f t="shared" si="4"/>
        <v>0</v>
      </c>
      <c r="E570" s="36"/>
    </row>
    <row r="571" spans="1:5" hidden="1">
      <c r="A571" s="35" t="s">
        <v>545</v>
      </c>
      <c r="B571" s="55">
        <v>40684.199999999997</v>
      </c>
      <c r="C571" s="36">
        <v>40684.199999999997</v>
      </c>
      <c r="D571" s="36">
        <f t="shared" si="4"/>
        <v>0</v>
      </c>
      <c r="E571" s="36"/>
    </row>
    <row r="572" spans="1:5" hidden="1">
      <c r="A572" s="35" t="s">
        <v>546</v>
      </c>
      <c r="B572" s="55">
        <v>42659.86</v>
      </c>
      <c r="C572" s="36">
        <v>42659.86</v>
      </c>
      <c r="D572" s="36">
        <f t="shared" ref="D572:D605" si="5">+C572-B572</f>
        <v>0</v>
      </c>
      <c r="E572" s="36"/>
    </row>
    <row r="573" spans="1:5" hidden="1">
      <c r="A573" s="35" t="s">
        <v>547</v>
      </c>
      <c r="B573" s="55">
        <v>47860.08</v>
      </c>
      <c r="C573" s="36">
        <v>47860.08</v>
      </c>
      <c r="D573" s="36">
        <f t="shared" si="5"/>
        <v>0</v>
      </c>
      <c r="E573" s="36"/>
    </row>
    <row r="574" spans="1:5" hidden="1">
      <c r="A574" s="35" t="s">
        <v>548</v>
      </c>
      <c r="B574" s="55">
        <v>41523.18</v>
      </c>
      <c r="C574" s="36">
        <v>41523.18</v>
      </c>
      <c r="D574" s="36">
        <f t="shared" si="5"/>
        <v>0</v>
      </c>
      <c r="E574" s="36"/>
    </row>
    <row r="575" spans="1:5" hidden="1">
      <c r="A575" s="35" t="s">
        <v>549</v>
      </c>
      <c r="B575" s="55">
        <v>18450</v>
      </c>
      <c r="C575" s="36">
        <v>18450</v>
      </c>
      <c r="D575" s="36">
        <f t="shared" si="5"/>
        <v>0</v>
      </c>
      <c r="E575" s="36"/>
    </row>
    <row r="576" spans="1:5" hidden="1">
      <c r="A576" s="35" t="s">
        <v>550</v>
      </c>
      <c r="B576" s="55">
        <v>18000</v>
      </c>
      <c r="C576" s="36">
        <v>18000</v>
      </c>
      <c r="D576" s="36">
        <f t="shared" si="5"/>
        <v>0</v>
      </c>
      <c r="E576" s="36"/>
    </row>
    <row r="577" spans="1:5" hidden="1">
      <c r="A577" s="35" t="s">
        <v>551</v>
      </c>
      <c r="B577" s="55">
        <v>45657.41</v>
      </c>
      <c r="C577" s="36">
        <v>45657.41</v>
      </c>
      <c r="D577" s="36">
        <f t="shared" si="5"/>
        <v>0</v>
      </c>
      <c r="E577" s="36"/>
    </row>
    <row r="578" spans="1:5" hidden="1">
      <c r="A578" s="35" t="s">
        <v>552</v>
      </c>
      <c r="B578" s="55">
        <v>1970</v>
      </c>
      <c r="C578" s="36">
        <v>1970</v>
      </c>
      <c r="D578" s="36">
        <f t="shared" si="5"/>
        <v>0</v>
      </c>
      <c r="E578" s="36"/>
    </row>
    <row r="579" spans="1:5" hidden="1">
      <c r="A579" s="35" t="s">
        <v>553</v>
      </c>
      <c r="B579" s="55">
        <v>1380</v>
      </c>
      <c r="C579" s="36">
        <v>1380</v>
      </c>
      <c r="D579" s="36">
        <f t="shared" si="5"/>
        <v>0</v>
      </c>
      <c r="E579" s="36"/>
    </row>
    <row r="580" spans="1:5" hidden="1">
      <c r="A580" s="35" t="s">
        <v>554</v>
      </c>
      <c r="B580" s="55">
        <v>274443.18</v>
      </c>
      <c r="C580" s="36">
        <v>274443.18</v>
      </c>
      <c r="D580" s="36">
        <f t="shared" si="5"/>
        <v>0</v>
      </c>
      <c r="E580" s="36"/>
    </row>
    <row r="581" spans="1:5" hidden="1">
      <c r="A581" s="35" t="s">
        <v>555</v>
      </c>
      <c r="B581" s="55">
        <v>199010.58</v>
      </c>
      <c r="C581" s="36">
        <v>199010.58</v>
      </c>
      <c r="D581" s="36">
        <f t="shared" si="5"/>
        <v>0</v>
      </c>
      <c r="E581" s="36"/>
    </row>
    <row r="582" spans="1:5" hidden="1">
      <c r="A582" s="35" t="s">
        <v>556</v>
      </c>
      <c r="B582" s="55">
        <v>1420</v>
      </c>
      <c r="C582" s="36">
        <v>1420</v>
      </c>
      <c r="D582" s="36">
        <f t="shared" si="5"/>
        <v>0</v>
      </c>
      <c r="E582" s="36"/>
    </row>
    <row r="583" spans="1:5" hidden="1">
      <c r="A583" s="35" t="s">
        <v>557</v>
      </c>
      <c r="B583" s="55">
        <v>2580</v>
      </c>
      <c r="C583" s="36">
        <v>2580</v>
      </c>
      <c r="D583" s="36">
        <f t="shared" si="5"/>
        <v>0</v>
      </c>
      <c r="E583" s="36"/>
    </row>
    <row r="584" spans="1:5" hidden="1">
      <c r="A584" s="35" t="s">
        <v>558</v>
      </c>
      <c r="B584" s="55">
        <v>280</v>
      </c>
      <c r="C584" s="36">
        <v>280</v>
      </c>
      <c r="D584" s="36">
        <f t="shared" si="5"/>
        <v>0</v>
      </c>
      <c r="E584" s="36"/>
    </row>
    <row r="585" spans="1:5" hidden="1">
      <c r="A585" s="35" t="s">
        <v>559</v>
      </c>
      <c r="B585" s="55">
        <v>461.52</v>
      </c>
      <c r="C585" s="36">
        <v>461.52</v>
      </c>
      <c r="D585" s="36">
        <f t="shared" si="5"/>
        <v>0</v>
      </c>
      <c r="E585" s="36"/>
    </row>
    <row r="586" spans="1:5" hidden="1">
      <c r="A586" s="35" t="s">
        <v>560</v>
      </c>
      <c r="B586" s="55">
        <v>409688.6</v>
      </c>
      <c r="C586" s="36">
        <v>409688.6</v>
      </c>
      <c r="D586" s="36">
        <f t="shared" si="5"/>
        <v>0</v>
      </c>
      <c r="E586" s="36"/>
    </row>
    <row r="587" spans="1:5" hidden="1">
      <c r="A587" s="35" t="s">
        <v>561</v>
      </c>
      <c r="B587" s="55">
        <v>6824.45</v>
      </c>
      <c r="C587" s="36">
        <v>6824.45</v>
      </c>
      <c r="D587" s="36">
        <f t="shared" si="5"/>
        <v>0</v>
      </c>
      <c r="E587" s="36"/>
    </row>
    <row r="588" spans="1:5" hidden="1">
      <c r="A588" s="35" t="s">
        <v>562</v>
      </c>
      <c r="B588" s="55">
        <v>6392.65</v>
      </c>
      <c r="C588" s="36">
        <v>6392.65</v>
      </c>
      <c r="D588" s="36">
        <f t="shared" si="5"/>
        <v>0</v>
      </c>
      <c r="E588" s="36"/>
    </row>
    <row r="589" spans="1:5" hidden="1">
      <c r="A589" s="35" t="s">
        <v>563</v>
      </c>
      <c r="B589" s="55">
        <v>6109.19</v>
      </c>
      <c r="C589" s="36">
        <v>6109.19</v>
      </c>
      <c r="D589" s="36">
        <f t="shared" si="5"/>
        <v>0</v>
      </c>
      <c r="E589" s="36"/>
    </row>
    <row r="590" spans="1:5" hidden="1">
      <c r="A590" s="35" t="s">
        <v>564</v>
      </c>
      <c r="B590" s="55">
        <v>13538.69</v>
      </c>
      <c r="C590" s="36">
        <v>13538.69</v>
      </c>
      <c r="D590" s="36">
        <f t="shared" si="5"/>
        <v>0</v>
      </c>
      <c r="E590" s="36"/>
    </row>
    <row r="591" spans="1:5" hidden="1">
      <c r="A591" s="35" t="s">
        <v>565</v>
      </c>
      <c r="B591" s="55">
        <v>13621.66</v>
      </c>
      <c r="C591" s="36">
        <v>13621.66</v>
      </c>
      <c r="D591" s="36">
        <f t="shared" si="5"/>
        <v>0</v>
      </c>
      <c r="E591" s="36"/>
    </row>
    <row r="592" spans="1:5" hidden="1">
      <c r="A592" s="35" t="s">
        <v>566</v>
      </c>
      <c r="B592" s="55">
        <v>13621.66</v>
      </c>
      <c r="C592" s="36">
        <v>13621.66</v>
      </c>
      <c r="D592" s="36">
        <f t="shared" si="5"/>
        <v>0</v>
      </c>
      <c r="E592" s="36"/>
    </row>
    <row r="593" spans="1:5" hidden="1">
      <c r="A593" s="35" t="s">
        <v>567</v>
      </c>
      <c r="B593" s="55">
        <v>10455.19</v>
      </c>
      <c r="C593" s="36">
        <v>10455.19</v>
      </c>
      <c r="D593" s="36">
        <f t="shared" si="5"/>
        <v>0</v>
      </c>
      <c r="E593" s="36"/>
    </row>
    <row r="594" spans="1:5" hidden="1">
      <c r="A594" s="35" t="s">
        <v>568</v>
      </c>
      <c r="B594" s="55">
        <v>2708.57</v>
      </c>
      <c r="C594" s="36">
        <v>2708.57</v>
      </c>
      <c r="D594" s="36">
        <f t="shared" si="5"/>
        <v>0</v>
      </c>
      <c r="E594" s="36"/>
    </row>
    <row r="595" spans="1:5" hidden="1">
      <c r="A595" s="35" t="s">
        <v>569</v>
      </c>
      <c r="B595" s="55">
        <v>17252.400000000001</v>
      </c>
      <c r="C595" s="36">
        <v>17252.400000000001</v>
      </c>
      <c r="D595" s="36">
        <f t="shared" si="5"/>
        <v>0</v>
      </c>
      <c r="E595" s="36"/>
    </row>
    <row r="596" spans="1:5" hidden="1">
      <c r="A596" s="35" t="s">
        <v>570</v>
      </c>
      <c r="B596" s="55">
        <v>131539.99</v>
      </c>
      <c r="C596" s="36">
        <v>131539.99</v>
      </c>
      <c r="D596" s="36">
        <f t="shared" si="5"/>
        <v>0</v>
      </c>
      <c r="E596" s="36"/>
    </row>
    <row r="597" spans="1:5" hidden="1">
      <c r="A597" s="35" t="s">
        <v>571</v>
      </c>
      <c r="B597" s="55">
        <v>54929.32</v>
      </c>
      <c r="C597" s="36">
        <v>54929.32</v>
      </c>
      <c r="D597" s="36">
        <f t="shared" si="5"/>
        <v>0</v>
      </c>
      <c r="E597" s="36"/>
    </row>
    <row r="598" spans="1:5" hidden="1">
      <c r="A598" s="35" t="s">
        <v>572</v>
      </c>
      <c r="B598" s="55">
        <v>6568.66</v>
      </c>
      <c r="C598" s="36">
        <v>6568.66</v>
      </c>
      <c r="D598" s="36">
        <f t="shared" si="5"/>
        <v>0</v>
      </c>
      <c r="E598" s="36"/>
    </row>
    <row r="599" spans="1:5" hidden="1">
      <c r="A599" s="35" t="s">
        <v>573</v>
      </c>
      <c r="B599" s="55">
        <v>13754.5</v>
      </c>
      <c r="C599" s="36">
        <v>13754.5</v>
      </c>
      <c r="D599" s="36">
        <f t="shared" si="5"/>
        <v>0</v>
      </c>
      <c r="E599" s="36"/>
    </row>
    <row r="600" spans="1:5" hidden="1">
      <c r="A600" s="35" t="s">
        <v>574</v>
      </c>
      <c r="B600" s="55">
        <v>10686.88</v>
      </c>
      <c r="C600" s="36">
        <v>10686.88</v>
      </c>
      <c r="D600" s="36">
        <f t="shared" si="5"/>
        <v>0</v>
      </c>
      <c r="E600" s="36"/>
    </row>
    <row r="601" spans="1:5" hidden="1">
      <c r="A601" s="35" t="s">
        <v>575</v>
      </c>
      <c r="B601" s="55">
        <v>13754.5</v>
      </c>
      <c r="C601" s="36">
        <v>13754.5</v>
      </c>
      <c r="D601" s="36">
        <f t="shared" si="5"/>
        <v>0</v>
      </c>
      <c r="E601" s="36"/>
    </row>
    <row r="602" spans="1:5" hidden="1">
      <c r="A602" s="35" t="s">
        <v>576</v>
      </c>
      <c r="B602" s="55">
        <v>13900.54</v>
      </c>
      <c r="C602" s="36">
        <v>13900.54</v>
      </c>
      <c r="D602" s="36">
        <f t="shared" si="5"/>
        <v>0</v>
      </c>
      <c r="E602" s="36"/>
    </row>
    <row r="603" spans="1:5" hidden="1">
      <c r="A603" s="35" t="s">
        <v>577</v>
      </c>
      <c r="B603" s="55">
        <v>12626.64</v>
      </c>
      <c r="C603" s="36">
        <v>12626.64</v>
      </c>
      <c r="D603" s="36">
        <f t="shared" si="5"/>
        <v>0</v>
      </c>
      <c r="E603" s="36"/>
    </row>
    <row r="604" spans="1:5" hidden="1">
      <c r="A604" s="35" t="s">
        <v>578</v>
      </c>
      <c r="B604" s="55">
        <v>218000</v>
      </c>
      <c r="C604" s="36">
        <v>218000</v>
      </c>
      <c r="D604" s="36">
        <f t="shared" si="5"/>
        <v>0</v>
      </c>
      <c r="E604" s="36"/>
    </row>
    <row r="605" spans="1:5" hidden="1">
      <c r="A605" s="35" t="s">
        <v>579</v>
      </c>
      <c r="B605" s="55">
        <v>105883.02</v>
      </c>
      <c r="C605" s="36">
        <v>105883.02</v>
      </c>
      <c r="D605" s="36">
        <f t="shared" si="5"/>
        <v>0</v>
      </c>
      <c r="E605" s="36"/>
    </row>
    <row r="606" spans="1:5" hidden="1">
      <c r="A606" s="35"/>
      <c r="B606" s="55"/>
      <c r="C606" s="36"/>
      <c r="D606" s="36"/>
      <c r="E606" s="36"/>
    </row>
    <row r="607" spans="1:5" hidden="1">
      <c r="A607" s="35" t="s">
        <v>580</v>
      </c>
      <c r="B607" s="55">
        <v>-12329427.220000001</v>
      </c>
      <c r="C607" s="36">
        <v>-13036036.24</v>
      </c>
      <c r="D607" s="36">
        <f>+C607-B607</f>
        <v>-706609.01999999955</v>
      </c>
      <c r="E607" s="36"/>
    </row>
    <row r="608" spans="1:5" hidden="1">
      <c r="A608" s="35" t="s">
        <v>581</v>
      </c>
      <c r="B608" s="55">
        <v>-5251903.92</v>
      </c>
      <c r="C608" s="36">
        <v>-6564879.9000000004</v>
      </c>
      <c r="D608" s="36">
        <f t="shared" ref="D608:D615" si="6">+C608-B608</f>
        <v>-1312975.9800000004</v>
      </c>
      <c r="E608" s="36"/>
    </row>
    <row r="609" spans="1:5" hidden="1">
      <c r="A609" s="35" t="s">
        <v>582</v>
      </c>
      <c r="B609" s="55">
        <v>-3240542.64</v>
      </c>
      <c r="C609" s="36">
        <v>-4050678.3</v>
      </c>
      <c r="D609" s="36">
        <f t="shared" si="6"/>
        <v>-810135.65999999968</v>
      </c>
      <c r="E609" s="36"/>
    </row>
    <row r="610" spans="1:5" hidden="1">
      <c r="A610" s="35" t="s">
        <v>583</v>
      </c>
      <c r="B610" s="55">
        <v>-1806756</v>
      </c>
      <c r="C610" s="36">
        <v>-2714974.68</v>
      </c>
      <c r="D610" s="36">
        <f t="shared" si="6"/>
        <v>-908218.68000000017</v>
      </c>
      <c r="E610" s="36"/>
    </row>
    <row r="611" spans="1:5" hidden="1">
      <c r="A611" s="35" t="s">
        <v>584</v>
      </c>
      <c r="B611" s="55">
        <v>-4321771.49</v>
      </c>
      <c r="C611" s="36">
        <v>-4681043.83</v>
      </c>
      <c r="D611" s="36">
        <f t="shared" si="6"/>
        <v>-359272.33999999985</v>
      </c>
      <c r="E611" s="36"/>
    </row>
    <row r="612" spans="1:5" hidden="1">
      <c r="A612" s="35" t="s">
        <v>585</v>
      </c>
      <c r="B612" s="55">
        <v>-380973.49</v>
      </c>
      <c r="C612" s="36">
        <v>-434381.29</v>
      </c>
      <c r="D612" s="36">
        <f t="shared" si="6"/>
        <v>-53407.799999999988</v>
      </c>
      <c r="E612" s="36"/>
    </row>
    <row r="613" spans="1:5" hidden="1">
      <c r="A613" s="35" t="s">
        <v>586</v>
      </c>
      <c r="B613" s="55">
        <v>-1679901.15</v>
      </c>
      <c r="C613" s="36">
        <v>-1806165.81</v>
      </c>
      <c r="D613" s="36">
        <f t="shared" si="6"/>
        <v>-126264.66000000015</v>
      </c>
      <c r="E613" s="36"/>
    </row>
    <row r="614" spans="1:5" hidden="1">
      <c r="A614" s="35" t="s">
        <v>587</v>
      </c>
      <c r="B614" s="55">
        <v>-483305.69</v>
      </c>
      <c r="C614" s="36">
        <v>-574161.94999999995</v>
      </c>
      <c r="D614" s="36">
        <f t="shared" si="6"/>
        <v>-90856.259999999951</v>
      </c>
      <c r="E614" s="36"/>
    </row>
    <row r="615" spans="1:5" hidden="1">
      <c r="A615" s="35" t="s">
        <v>588</v>
      </c>
      <c r="B615" s="55">
        <v>-9435.48</v>
      </c>
      <c r="C615" s="36">
        <v>-11794.35</v>
      </c>
      <c r="D615" s="36">
        <f t="shared" si="6"/>
        <v>-2358.8700000000008</v>
      </c>
      <c r="E615" s="36"/>
    </row>
    <row r="616" spans="1:5" hidden="1">
      <c r="A616" s="56"/>
      <c r="B616" s="57"/>
      <c r="C616" s="57"/>
      <c r="D616" s="57"/>
      <c r="E616" s="57">
        <v>0</v>
      </c>
    </row>
    <row r="617" spans="1:5" ht="18" hidden="1" customHeight="1">
      <c r="B617" s="33">
        <f>SUM(B302:B616)</f>
        <v>197466334.71999994</v>
      </c>
      <c r="C617" s="33">
        <f>SUM(C302:C616)</f>
        <v>908328049.2700007</v>
      </c>
      <c r="D617" s="33">
        <f>SUM(D302:D616)</f>
        <v>710861714.55000007</v>
      </c>
      <c r="E617" s="33">
        <f>SUM(E302:E616)</f>
        <v>0</v>
      </c>
    </row>
    <row r="618" spans="1:5" hidden="1"/>
    <row r="619" spans="1:5" hidden="1"/>
    <row r="620" spans="1:5" ht="21.75" hidden="1" customHeight="1">
      <c r="A620" s="28" t="s">
        <v>589</v>
      </c>
      <c r="B620" s="29" t="s">
        <v>273</v>
      </c>
      <c r="C620" s="29" t="s">
        <v>274</v>
      </c>
      <c r="D620" s="29" t="s">
        <v>275</v>
      </c>
      <c r="E620" s="29" t="s">
        <v>276</v>
      </c>
    </row>
    <row r="621" spans="1:5" hidden="1">
      <c r="A621" s="58" t="s">
        <v>590</v>
      </c>
      <c r="B621" s="59">
        <v>6030</v>
      </c>
      <c r="C621" s="59">
        <v>6030</v>
      </c>
      <c r="D621" s="59">
        <f>+C621-B621</f>
        <v>0</v>
      </c>
      <c r="E621" s="59"/>
    </row>
    <row r="622" spans="1:5" hidden="1">
      <c r="A622" s="35" t="s">
        <v>591</v>
      </c>
      <c r="B622" s="31">
        <v>24619.599999999999</v>
      </c>
      <c r="C622" s="31">
        <v>24619.599999999999</v>
      </c>
      <c r="D622" s="31">
        <f>+C622-B622</f>
        <v>0</v>
      </c>
      <c r="E622" s="31"/>
    </row>
    <row r="623" spans="1:5" hidden="1">
      <c r="A623" s="35" t="s">
        <v>592</v>
      </c>
      <c r="B623" s="31">
        <v>3946.12</v>
      </c>
      <c r="C623" s="31">
        <v>3946.12</v>
      </c>
      <c r="D623" s="31">
        <f t="shared" ref="D623:D656" si="7">+C623-B623</f>
        <v>0</v>
      </c>
      <c r="E623" s="31"/>
    </row>
    <row r="624" spans="1:5" hidden="1">
      <c r="A624" s="35" t="s">
        <v>593</v>
      </c>
      <c r="B624" s="31">
        <v>3946.12</v>
      </c>
      <c r="C624" s="31">
        <v>3946.12</v>
      </c>
      <c r="D624" s="31">
        <f t="shared" si="7"/>
        <v>0</v>
      </c>
      <c r="E624" s="31"/>
    </row>
    <row r="625" spans="1:5" hidden="1">
      <c r="A625" s="35" t="s">
        <v>594</v>
      </c>
      <c r="B625" s="31">
        <v>3946.12</v>
      </c>
      <c r="C625" s="31">
        <v>3946.12</v>
      </c>
      <c r="D625" s="31">
        <f t="shared" si="7"/>
        <v>0</v>
      </c>
      <c r="E625" s="31"/>
    </row>
    <row r="626" spans="1:5" hidden="1">
      <c r="A626" s="35" t="s">
        <v>595</v>
      </c>
      <c r="B626" s="31">
        <v>31451.4</v>
      </c>
      <c r="C626" s="31">
        <v>31451.4</v>
      </c>
      <c r="D626" s="31">
        <f t="shared" si="7"/>
        <v>0</v>
      </c>
      <c r="E626" s="31"/>
    </row>
    <row r="627" spans="1:5" hidden="1">
      <c r="A627" s="35" t="s">
        <v>596</v>
      </c>
      <c r="B627" s="31">
        <v>450000</v>
      </c>
      <c r="C627" s="31">
        <v>342000</v>
      </c>
      <c r="D627" s="31">
        <f t="shared" si="7"/>
        <v>-108000</v>
      </c>
      <c r="E627" s="31"/>
    </row>
    <row r="628" spans="1:5" hidden="1">
      <c r="A628" s="35" t="s">
        <v>597</v>
      </c>
      <c r="B628" s="31">
        <v>97500</v>
      </c>
      <c r="C628" s="31">
        <v>74100</v>
      </c>
      <c r="D628" s="31">
        <f t="shared" si="7"/>
        <v>-23400</v>
      </c>
      <c r="E628" s="31"/>
    </row>
    <row r="629" spans="1:5" hidden="1">
      <c r="A629" s="35" t="s">
        <v>598</v>
      </c>
      <c r="B629" s="31">
        <v>60000</v>
      </c>
      <c r="C629" s="31">
        <v>45600</v>
      </c>
      <c r="D629" s="31">
        <f t="shared" si="7"/>
        <v>-14400</v>
      </c>
      <c r="E629" s="31"/>
    </row>
    <row r="630" spans="1:5" hidden="1">
      <c r="A630" s="35" t="s">
        <v>599</v>
      </c>
      <c r="B630" s="31">
        <v>504000</v>
      </c>
      <c r="C630" s="31">
        <v>396000</v>
      </c>
      <c r="D630" s="31">
        <f t="shared" si="7"/>
        <v>-108000</v>
      </c>
      <c r="E630" s="31"/>
    </row>
    <row r="631" spans="1:5" hidden="1">
      <c r="A631" s="35" t="s">
        <v>600</v>
      </c>
      <c r="B631" s="31">
        <v>187600</v>
      </c>
      <c r="C631" s="31">
        <v>147400</v>
      </c>
      <c r="D631" s="31">
        <f t="shared" si="7"/>
        <v>-40200</v>
      </c>
      <c r="E631" s="31"/>
    </row>
    <row r="632" spans="1:5" hidden="1">
      <c r="A632" s="35" t="s">
        <v>601</v>
      </c>
      <c r="B632" s="31">
        <v>540000</v>
      </c>
      <c r="C632" s="31">
        <v>432000</v>
      </c>
      <c r="D632" s="31">
        <f t="shared" si="7"/>
        <v>-108000</v>
      </c>
      <c r="E632" s="31"/>
    </row>
    <row r="633" spans="1:5" hidden="1">
      <c r="A633" s="35" t="s">
        <v>602</v>
      </c>
      <c r="B633" s="31">
        <v>219600</v>
      </c>
      <c r="C633" s="31">
        <v>183000</v>
      </c>
      <c r="D633" s="31">
        <f t="shared" si="7"/>
        <v>-36600</v>
      </c>
      <c r="E633" s="31"/>
    </row>
    <row r="634" spans="1:5" hidden="1">
      <c r="A634" s="35" t="s">
        <v>603</v>
      </c>
      <c r="B634" s="31">
        <v>639000</v>
      </c>
      <c r="C634" s="31">
        <v>585000</v>
      </c>
      <c r="D634" s="31">
        <f t="shared" si="7"/>
        <v>-54000</v>
      </c>
      <c r="E634" s="31"/>
    </row>
    <row r="635" spans="1:5" hidden="1">
      <c r="A635" s="35" t="s">
        <v>604</v>
      </c>
      <c r="B635" s="31">
        <v>207200</v>
      </c>
      <c r="C635" s="31">
        <v>190400</v>
      </c>
      <c r="D635" s="31">
        <f t="shared" si="7"/>
        <v>-16800</v>
      </c>
      <c r="E635" s="31"/>
    </row>
    <row r="636" spans="1:5" hidden="1">
      <c r="A636" s="50"/>
      <c r="B636" s="31"/>
      <c r="C636" s="31"/>
      <c r="D636" s="31"/>
      <c r="E636" s="31"/>
    </row>
    <row r="637" spans="1:5" hidden="1">
      <c r="A637" s="35" t="s">
        <v>605</v>
      </c>
      <c r="B637" s="31">
        <v>2485625.6800000002</v>
      </c>
      <c r="C637" s="31">
        <v>3734896.15</v>
      </c>
      <c r="D637" s="31">
        <f t="shared" si="7"/>
        <v>1249270.4699999997</v>
      </c>
      <c r="E637" s="31"/>
    </row>
    <row r="638" spans="1:5" hidden="1">
      <c r="A638" s="35" t="s">
        <v>606</v>
      </c>
      <c r="B638" s="31">
        <v>2487.7399999999998</v>
      </c>
      <c r="C638" s="31">
        <v>2487.7399999999998</v>
      </c>
      <c r="D638" s="31">
        <f t="shared" si="7"/>
        <v>0</v>
      </c>
      <c r="E638" s="31"/>
    </row>
    <row r="639" spans="1:5" hidden="1">
      <c r="A639" s="35" t="s">
        <v>607</v>
      </c>
      <c r="B639" s="31">
        <v>1764.05</v>
      </c>
      <c r="C639" s="31">
        <v>1764.05</v>
      </c>
      <c r="D639" s="31">
        <f t="shared" si="7"/>
        <v>0</v>
      </c>
      <c r="E639" s="31"/>
    </row>
    <row r="640" spans="1:5" hidden="1">
      <c r="A640" s="35" t="s">
        <v>608</v>
      </c>
      <c r="B640" s="31">
        <v>344.7</v>
      </c>
      <c r="C640" s="31">
        <v>344.7</v>
      </c>
      <c r="D640" s="31">
        <f t="shared" si="7"/>
        <v>0</v>
      </c>
      <c r="E640" s="31"/>
    </row>
    <row r="641" spans="1:5" hidden="1">
      <c r="A641" s="35" t="s">
        <v>609</v>
      </c>
      <c r="B641" s="31">
        <v>41396451.93</v>
      </c>
      <c r="C641" s="31">
        <v>40038999.030000001</v>
      </c>
      <c r="D641" s="31">
        <f t="shared" si="7"/>
        <v>-1357452.8999999985</v>
      </c>
      <c r="E641" s="31"/>
    </row>
    <row r="642" spans="1:5" hidden="1">
      <c r="A642" s="35" t="s">
        <v>610</v>
      </c>
      <c r="B642" s="31">
        <v>4264806</v>
      </c>
      <c r="C642" s="31">
        <v>4264806</v>
      </c>
      <c r="D642" s="31">
        <f t="shared" si="7"/>
        <v>0</v>
      </c>
      <c r="E642" s="31"/>
    </row>
    <row r="643" spans="1:5" hidden="1">
      <c r="A643" s="35" t="s">
        <v>611</v>
      </c>
      <c r="B643" s="31">
        <v>5606339</v>
      </c>
      <c r="C643" s="31">
        <v>5606339</v>
      </c>
      <c r="D643" s="31">
        <f t="shared" si="7"/>
        <v>0</v>
      </c>
      <c r="E643" s="31"/>
    </row>
    <row r="644" spans="1:5" hidden="1">
      <c r="A644" s="35" t="s">
        <v>612</v>
      </c>
      <c r="B644" s="31">
        <v>-3783899</v>
      </c>
      <c r="C644" s="31">
        <v>-3783899</v>
      </c>
      <c r="D644" s="31">
        <f t="shared" si="7"/>
        <v>0</v>
      </c>
      <c r="E644" s="31"/>
    </row>
    <row r="645" spans="1:5" hidden="1">
      <c r="A645" s="35" t="s">
        <v>613</v>
      </c>
      <c r="B645" s="31">
        <v>-3372959</v>
      </c>
      <c r="C645" s="31">
        <v>-3372959</v>
      </c>
      <c r="D645" s="31">
        <f t="shared" si="7"/>
        <v>0</v>
      </c>
      <c r="E645" s="31"/>
    </row>
    <row r="646" spans="1:5" hidden="1">
      <c r="A646" s="35" t="s">
        <v>614</v>
      </c>
      <c r="B646" s="31">
        <v>-2714287</v>
      </c>
      <c r="C646" s="31">
        <v>-2714287</v>
      </c>
      <c r="D646" s="31">
        <f t="shared" si="7"/>
        <v>0</v>
      </c>
      <c r="E646" s="31"/>
    </row>
    <row r="647" spans="1:5" hidden="1">
      <c r="A647" s="35" t="s">
        <v>615</v>
      </c>
      <c r="B647" s="31">
        <v>466.19</v>
      </c>
      <c r="C647" s="31">
        <v>466.19</v>
      </c>
      <c r="D647" s="31">
        <f t="shared" si="7"/>
        <v>0</v>
      </c>
      <c r="E647" s="31"/>
    </row>
    <row r="648" spans="1:5" hidden="1">
      <c r="A648" s="35" t="s">
        <v>616</v>
      </c>
      <c r="B648" s="31">
        <v>385.69</v>
      </c>
      <c r="C648" s="31">
        <v>385.69</v>
      </c>
      <c r="D648" s="31">
        <f t="shared" si="7"/>
        <v>0</v>
      </c>
      <c r="E648" s="31"/>
    </row>
    <row r="649" spans="1:5" hidden="1">
      <c r="A649" s="35" t="s">
        <v>617</v>
      </c>
      <c r="B649" s="31">
        <v>325.94</v>
      </c>
      <c r="C649" s="31">
        <v>325.94</v>
      </c>
      <c r="D649" s="31">
        <f t="shared" si="7"/>
        <v>0</v>
      </c>
      <c r="E649" s="31"/>
    </row>
    <row r="650" spans="1:5" hidden="1">
      <c r="A650" s="35" t="s">
        <v>618</v>
      </c>
      <c r="B650" s="31">
        <v>414.6</v>
      </c>
      <c r="C650" s="31">
        <v>414.6</v>
      </c>
      <c r="D650" s="31">
        <f t="shared" si="7"/>
        <v>0</v>
      </c>
      <c r="E650" s="31"/>
    </row>
    <row r="651" spans="1:5" hidden="1">
      <c r="A651" s="35" t="s">
        <v>619</v>
      </c>
      <c r="B651" s="31">
        <v>425.18</v>
      </c>
      <c r="C651" s="31">
        <v>425.18</v>
      </c>
      <c r="D651" s="31">
        <f t="shared" si="7"/>
        <v>0</v>
      </c>
      <c r="E651" s="31"/>
    </row>
    <row r="652" spans="1:5" hidden="1">
      <c r="A652" s="35" t="s">
        <v>620</v>
      </c>
      <c r="B652" s="31">
        <v>230.83</v>
      </c>
      <c r="C652" s="31">
        <v>230.83</v>
      </c>
      <c r="D652" s="31">
        <f t="shared" si="7"/>
        <v>0</v>
      </c>
      <c r="E652" s="31"/>
    </row>
    <row r="653" spans="1:5" hidden="1">
      <c r="A653" s="35" t="s">
        <v>621</v>
      </c>
      <c r="B653" s="31">
        <v>230.83</v>
      </c>
      <c r="C653" s="31">
        <v>230.83</v>
      </c>
      <c r="D653" s="31">
        <f t="shared" si="7"/>
        <v>0</v>
      </c>
      <c r="E653" s="31"/>
    </row>
    <row r="654" spans="1:5" hidden="1">
      <c r="A654" s="35" t="s">
        <v>622</v>
      </c>
      <c r="B654" s="31">
        <v>230.83</v>
      </c>
      <c r="C654" s="31">
        <v>230.83</v>
      </c>
      <c r="D654" s="31">
        <f t="shared" si="7"/>
        <v>0</v>
      </c>
      <c r="E654" s="31"/>
    </row>
    <row r="655" spans="1:5" hidden="1">
      <c r="A655" s="35" t="s">
        <v>623</v>
      </c>
      <c r="B655" s="31">
        <v>-2710.14</v>
      </c>
      <c r="C655" s="31">
        <v>0</v>
      </c>
      <c r="D655" s="31">
        <f t="shared" si="7"/>
        <v>2710.14</v>
      </c>
      <c r="E655" s="31"/>
    </row>
    <row r="656" spans="1:5" hidden="1">
      <c r="A656" s="38" t="s">
        <v>624</v>
      </c>
      <c r="B656" s="31">
        <v>297523.32</v>
      </c>
      <c r="C656" s="31">
        <v>314892.12</v>
      </c>
      <c r="D656" s="31">
        <f t="shared" si="7"/>
        <v>17368.799999999988</v>
      </c>
      <c r="E656" s="31"/>
    </row>
    <row r="657" spans="1:5" ht="16.5" hidden="1" customHeight="1">
      <c r="B657" s="33">
        <f>+SUM(B621:B656)</f>
        <v>47163036.729999989</v>
      </c>
      <c r="C657" s="33">
        <f t="shared" ref="C657:D657" si="8">+SUM(C621:C656)</f>
        <v>46565533.239999987</v>
      </c>
      <c r="D657" s="33">
        <f t="shared" si="8"/>
        <v>-597503.48999999883</v>
      </c>
      <c r="E657" s="60"/>
    </row>
    <row r="660" spans="1:5" ht="27" customHeight="1">
      <c r="A660" s="28" t="s">
        <v>625</v>
      </c>
      <c r="B660" s="29" t="s">
        <v>8</v>
      </c>
    </row>
    <row r="661" spans="1:5" hidden="1">
      <c r="A661" s="61" t="s">
        <v>626</v>
      </c>
      <c r="B661" s="59"/>
    </row>
    <row r="662" spans="1:5" hidden="1">
      <c r="A662" s="50"/>
      <c r="B662" s="31"/>
    </row>
    <row r="663" spans="1:5" hidden="1">
      <c r="A663" s="56"/>
      <c r="B663" s="62"/>
    </row>
    <row r="664" spans="1:5" ht="15" customHeight="1">
      <c r="B664" s="29">
        <f>SUM(B662:B663)</f>
        <v>0</v>
      </c>
    </row>
    <row r="665" spans="1:5" ht="15" customHeight="1">
      <c r="B665" s="54"/>
    </row>
    <row r="666" spans="1:5" ht="15" customHeight="1">
      <c r="B666" s="54"/>
    </row>
    <row r="667" spans="1:5" ht="15" customHeight="1">
      <c r="B667" s="54"/>
    </row>
    <row r="668" spans="1:5" ht="15" customHeight="1">
      <c r="B668" s="54"/>
    </row>
    <row r="671" spans="1:5" ht="22.5" customHeight="1">
      <c r="A671" s="63" t="s">
        <v>627</v>
      </c>
      <c r="B671" s="64" t="s">
        <v>8</v>
      </c>
      <c r="C671" s="65" t="s">
        <v>628</v>
      </c>
    </row>
    <row r="672" spans="1:5" hidden="1">
      <c r="A672" s="66"/>
      <c r="B672" s="67"/>
      <c r="C672" s="68"/>
    </row>
    <row r="673" spans="1:5" hidden="1">
      <c r="A673" s="69"/>
      <c r="B673" s="70"/>
      <c r="C673" s="71"/>
    </row>
    <row r="674" spans="1:5" hidden="1">
      <c r="A674" s="72"/>
      <c r="B674" s="73"/>
      <c r="C674" s="73"/>
    </row>
    <row r="675" spans="1:5" hidden="1">
      <c r="A675" s="72"/>
      <c r="B675" s="73"/>
      <c r="C675" s="73"/>
    </row>
    <row r="676" spans="1:5" hidden="1">
      <c r="A676" s="74"/>
      <c r="B676" s="75"/>
      <c r="C676" s="75"/>
    </row>
    <row r="677" spans="1:5" ht="14.25" customHeight="1">
      <c r="B677" s="29">
        <f t="shared" ref="B677" si="9">SUM(B675:B676)</f>
        <v>0</v>
      </c>
      <c r="C677" s="29"/>
    </row>
    <row r="681" spans="1:5" ht="12.75" hidden="1">
      <c r="A681" s="20" t="s">
        <v>629</v>
      </c>
    </row>
    <row r="682" spans="1:5" hidden="1"/>
    <row r="683" spans="1:5" ht="20.25" hidden="1" customHeight="1">
      <c r="A683" s="63" t="s">
        <v>630</v>
      </c>
      <c r="B683" s="64" t="s">
        <v>8</v>
      </c>
      <c r="C683" s="29" t="s">
        <v>172</v>
      </c>
      <c r="D683" s="29" t="s">
        <v>173</v>
      </c>
      <c r="E683" s="29" t="s">
        <v>174</v>
      </c>
    </row>
    <row r="684" spans="1:5" hidden="1">
      <c r="A684" s="58" t="s">
        <v>631</v>
      </c>
      <c r="B684" s="76">
        <v>205642.96</v>
      </c>
      <c r="C684" s="76"/>
      <c r="D684" s="76"/>
      <c r="E684" s="76"/>
    </row>
    <row r="685" spans="1:5" hidden="1">
      <c r="A685" s="35" t="s">
        <v>632</v>
      </c>
      <c r="B685" s="36">
        <v>20</v>
      </c>
      <c r="C685" s="36"/>
      <c r="D685" s="36"/>
      <c r="E685" s="36"/>
    </row>
    <row r="686" spans="1:5" hidden="1">
      <c r="A686" s="35" t="s">
        <v>633</v>
      </c>
      <c r="B686" s="36">
        <v>171</v>
      </c>
      <c r="C686" s="36"/>
      <c r="D686" s="36"/>
      <c r="E686" s="36"/>
    </row>
    <row r="687" spans="1:5" hidden="1">
      <c r="A687" s="35" t="s">
        <v>634</v>
      </c>
      <c r="B687" s="36">
        <v>-0.2</v>
      </c>
      <c r="C687" s="36"/>
      <c r="D687" s="36"/>
      <c r="E687" s="36"/>
    </row>
    <row r="688" spans="1:5" hidden="1">
      <c r="A688" s="35" t="s">
        <v>635</v>
      </c>
      <c r="B688" s="36">
        <v>451347.49</v>
      </c>
      <c r="C688" s="36"/>
      <c r="D688" s="36"/>
      <c r="E688" s="36"/>
    </row>
    <row r="689" spans="1:5" hidden="1">
      <c r="A689" s="35" t="s">
        <v>636</v>
      </c>
      <c r="B689" s="36">
        <v>0.01</v>
      </c>
      <c r="C689" s="36"/>
      <c r="D689" s="36"/>
      <c r="E689" s="36"/>
    </row>
    <row r="690" spans="1:5" hidden="1">
      <c r="A690" s="35" t="s">
        <v>637</v>
      </c>
      <c r="B690" s="36">
        <v>3480</v>
      </c>
      <c r="C690" s="36"/>
      <c r="D690" s="36"/>
      <c r="E690" s="36"/>
    </row>
    <row r="691" spans="1:5" hidden="1">
      <c r="A691" s="35" t="s">
        <v>638</v>
      </c>
      <c r="B691" s="36">
        <v>6472.38</v>
      </c>
      <c r="C691" s="36"/>
      <c r="D691" s="36"/>
      <c r="E691" s="36"/>
    </row>
    <row r="692" spans="1:5" hidden="1">
      <c r="A692" s="35" t="s">
        <v>639</v>
      </c>
      <c r="B692" s="36">
        <v>18321.46</v>
      </c>
      <c r="C692" s="36"/>
      <c r="D692" s="36"/>
      <c r="E692" s="36"/>
    </row>
    <row r="693" spans="1:5" hidden="1">
      <c r="A693" s="35" t="s">
        <v>640</v>
      </c>
      <c r="B693" s="36">
        <v>450.02</v>
      </c>
      <c r="C693" s="36"/>
      <c r="D693" s="36"/>
      <c r="E693" s="36"/>
    </row>
    <row r="694" spans="1:5" hidden="1">
      <c r="A694" s="35" t="s">
        <v>641</v>
      </c>
      <c r="B694" s="36">
        <v>18142.400000000001</v>
      </c>
      <c r="C694" s="36"/>
      <c r="D694" s="36"/>
      <c r="E694" s="36"/>
    </row>
    <row r="695" spans="1:5" hidden="1">
      <c r="A695" s="35" t="s">
        <v>642</v>
      </c>
      <c r="B695" s="36">
        <v>164286.79999999999</v>
      </c>
      <c r="C695" s="36"/>
      <c r="D695" s="36"/>
      <c r="E695" s="36"/>
    </row>
    <row r="696" spans="1:5" hidden="1">
      <c r="A696" s="35" t="s">
        <v>643</v>
      </c>
      <c r="B696" s="36">
        <v>1038.8699999999999</v>
      </c>
      <c r="C696" s="36"/>
      <c r="D696" s="36"/>
      <c r="E696" s="36"/>
    </row>
    <row r="697" spans="1:5" hidden="1">
      <c r="A697" s="35" t="s">
        <v>644</v>
      </c>
      <c r="B697" s="36">
        <v>599</v>
      </c>
      <c r="C697" s="36"/>
      <c r="D697" s="36"/>
      <c r="E697" s="36"/>
    </row>
    <row r="698" spans="1:5" hidden="1">
      <c r="A698" s="35" t="s">
        <v>645</v>
      </c>
      <c r="B698" s="36">
        <v>1000</v>
      </c>
      <c r="C698" s="36"/>
      <c r="D698" s="36"/>
      <c r="E698" s="36"/>
    </row>
    <row r="699" spans="1:5" hidden="1">
      <c r="A699" s="35" t="s">
        <v>646</v>
      </c>
      <c r="B699" s="36">
        <v>6091.16</v>
      </c>
      <c r="C699" s="36"/>
      <c r="D699" s="36"/>
      <c r="E699" s="36"/>
    </row>
    <row r="700" spans="1:5" hidden="1">
      <c r="A700" s="35" t="s">
        <v>647</v>
      </c>
      <c r="B700" s="36">
        <v>1375</v>
      </c>
      <c r="C700" s="36"/>
      <c r="D700" s="36"/>
      <c r="E700" s="36"/>
    </row>
    <row r="701" spans="1:5" hidden="1">
      <c r="A701" s="35" t="s">
        <v>648</v>
      </c>
      <c r="B701" s="36">
        <v>2200</v>
      </c>
      <c r="C701" s="36"/>
      <c r="D701" s="36"/>
      <c r="E701" s="36"/>
    </row>
    <row r="702" spans="1:5" hidden="1">
      <c r="A702" s="35" t="s">
        <v>649</v>
      </c>
      <c r="B702" s="36">
        <v>-0.01</v>
      </c>
      <c r="C702" s="36"/>
      <c r="D702" s="36"/>
      <c r="E702" s="36"/>
    </row>
    <row r="703" spans="1:5" hidden="1">
      <c r="A703" s="35" t="s">
        <v>650</v>
      </c>
      <c r="B703" s="36">
        <v>600</v>
      </c>
      <c r="C703" s="36"/>
      <c r="D703" s="36"/>
      <c r="E703" s="36"/>
    </row>
    <row r="704" spans="1:5" hidden="1">
      <c r="A704" s="35" t="s">
        <v>651</v>
      </c>
      <c r="B704" s="36">
        <v>16224.92</v>
      </c>
      <c r="C704" s="36"/>
      <c r="D704" s="36"/>
      <c r="E704" s="36"/>
    </row>
    <row r="705" spans="1:5" hidden="1">
      <c r="A705" s="35" t="s">
        <v>652</v>
      </c>
      <c r="B705" s="36">
        <v>957</v>
      </c>
      <c r="C705" s="36"/>
      <c r="D705" s="36"/>
      <c r="E705" s="36"/>
    </row>
    <row r="706" spans="1:5" hidden="1">
      <c r="A706" s="35" t="s">
        <v>653</v>
      </c>
      <c r="B706" s="36">
        <v>1244</v>
      </c>
      <c r="C706" s="36"/>
      <c r="D706" s="36"/>
      <c r="E706" s="36"/>
    </row>
    <row r="707" spans="1:5" hidden="1">
      <c r="A707" s="35" t="s">
        <v>654</v>
      </c>
      <c r="B707" s="36">
        <v>1160</v>
      </c>
      <c r="C707" s="36"/>
      <c r="D707" s="36"/>
      <c r="E707" s="36"/>
    </row>
    <row r="708" spans="1:5" hidden="1">
      <c r="A708" s="35" t="s">
        <v>655</v>
      </c>
      <c r="B708" s="36">
        <v>1886.6</v>
      </c>
      <c r="C708" s="36"/>
      <c r="D708" s="36"/>
      <c r="E708" s="36"/>
    </row>
    <row r="709" spans="1:5" hidden="1">
      <c r="A709" s="35" t="s">
        <v>656</v>
      </c>
      <c r="B709" s="36">
        <v>34800</v>
      </c>
      <c r="C709" s="36"/>
      <c r="D709" s="36"/>
      <c r="E709" s="36"/>
    </row>
    <row r="710" spans="1:5" hidden="1">
      <c r="A710" s="35" t="s">
        <v>657</v>
      </c>
      <c r="B710" s="36">
        <v>1000</v>
      </c>
      <c r="C710" s="36"/>
      <c r="D710" s="36"/>
      <c r="E710" s="36"/>
    </row>
    <row r="711" spans="1:5" hidden="1">
      <c r="A711" s="35" t="s">
        <v>658</v>
      </c>
      <c r="B711" s="36">
        <v>319324.79999999999</v>
      </c>
      <c r="C711" s="36"/>
      <c r="D711" s="36"/>
      <c r="E711" s="36"/>
    </row>
    <row r="712" spans="1:5" hidden="1">
      <c r="A712" s="35" t="s">
        <v>659</v>
      </c>
      <c r="B712" s="36">
        <v>0.34</v>
      </c>
      <c r="C712" s="36"/>
      <c r="D712" s="36"/>
      <c r="E712" s="36"/>
    </row>
    <row r="713" spans="1:5" hidden="1">
      <c r="A713" s="35" t="s">
        <v>660</v>
      </c>
      <c r="B713" s="36">
        <v>0.01</v>
      </c>
      <c r="C713" s="36"/>
      <c r="D713" s="36"/>
      <c r="E713" s="36"/>
    </row>
    <row r="714" spans="1:5" hidden="1">
      <c r="A714" s="35" t="s">
        <v>661</v>
      </c>
      <c r="B714" s="36">
        <v>3</v>
      </c>
      <c r="C714" s="36"/>
      <c r="D714" s="36"/>
      <c r="E714" s="36"/>
    </row>
    <row r="715" spans="1:5" hidden="1">
      <c r="A715" s="35" t="s">
        <v>662</v>
      </c>
      <c r="B715" s="36">
        <v>8</v>
      </c>
      <c r="C715" s="36"/>
      <c r="D715" s="36"/>
      <c r="E715" s="36"/>
    </row>
    <row r="716" spans="1:5" hidden="1">
      <c r="A716" s="35" t="s">
        <v>663</v>
      </c>
      <c r="B716" s="36">
        <v>-4787.24</v>
      </c>
      <c r="C716" s="36"/>
      <c r="D716" s="36"/>
      <c r="E716" s="36"/>
    </row>
    <row r="717" spans="1:5" hidden="1">
      <c r="A717" s="35" t="s">
        <v>664</v>
      </c>
      <c r="B717" s="36">
        <v>171358.76</v>
      </c>
      <c r="C717" s="36"/>
      <c r="D717" s="36"/>
      <c r="E717" s="36"/>
    </row>
    <row r="718" spans="1:5" hidden="1">
      <c r="A718" s="35" t="s">
        <v>665</v>
      </c>
      <c r="B718" s="36">
        <v>-369295.13</v>
      </c>
      <c r="C718" s="36"/>
      <c r="D718" s="36"/>
      <c r="E718" s="36"/>
    </row>
    <row r="719" spans="1:5" hidden="1">
      <c r="A719" s="35" t="s">
        <v>666</v>
      </c>
      <c r="B719" s="36">
        <v>0.02</v>
      </c>
      <c r="C719" s="36"/>
      <c r="D719" s="36"/>
      <c r="E719" s="36"/>
    </row>
    <row r="720" spans="1:5" hidden="1">
      <c r="A720" s="35" t="s">
        <v>667</v>
      </c>
      <c r="B720" s="36">
        <v>0.01</v>
      </c>
      <c r="C720" s="36"/>
      <c r="D720" s="36"/>
      <c r="E720" s="36"/>
    </row>
    <row r="721" spans="1:5" hidden="1">
      <c r="A721" s="35" t="s">
        <v>668</v>
      </c>
      <c r="B721" s="36">
        <v>295950</v>
      </c>
      <c r="C721" s="36"/>
      <c r="D721" s="36"/>
      <c r="E721" s="36"/>
    </row>
    <row r="722" spans="1:5" hidden="1">
      <c r="A722" s="35" t="s">
        <v>669</v>
      </c>
      <c r="B722" s="36">
        <v>0.13</v>
      </c>
      <c r="C722" s="36"/>
      <c r="D722" s="36"/>
      <c r="E722" s="36"/>
    </row>
    <row r="723" spans="1:5" hidden="1">
      <c r="A723" s="35" t="s">
        <v>670</v>
      </c>
      <c r="B723" s="36">
        <v>0.01</v>
      </c>
      <c r="C723" s="36"/>
      <c r="D723" s="36"/>
      <c r="E723" s="36"/>
    </row>
    <row r="724" spans="1:5" hidden="1">
      <c r="A724" s="35" t="s">
        <v>671</v>
      </c>
      <c r="B724" s="36">
        <v>1040</v>
      </c>
      <c r="C724" s="36"/>
      <c r="D724" s="36"/>
      <c r="E724" s="36"/>
    </row>
    <row r="725" spans="1:5" hidden="1">
      <c r="A725" s="35" t="s">
        <v>672</v>
      </c>
      <c r="B725" s="36">
        <v>-46400</v>
      </c>
      <c r="C725" s="36"/>
      <c r="D725" s="36"/>
      <c r="E725" s="36"/>
    </row>
    <row r="726" spans="1:5" hidden="1">
      <c r="A726" s="35" t="s">
        <v>673</v>
      </c>
      <c r="B726" s="36">
        <v>0.02</v>
      </c>
      <c r="C726" s="36"/>
      <c r="D726" s="36"/>
      <c r="E726" s="36"/>
    </row>
    <row r="727" spans="1:5" hidden="1">
      <c r="A727" s="35" t="s">
        <v>674</v>
      </c>
      <c r="B727" s="36">
        <v>0.01</v>
      </c>
      <c r="C727" s="36"/>
      <c r="D727" s="36"/>
      <c r="E727" s="36"/>
    </row>
    <row r="728" spans="1:5" hidden="1">
      <c r="A728" s="35" t="s">
        <v>675</v>
      </c>
      <c r="B728" s="36">
        <v>280707.74</v>
      </c>
      <c r="C728" s="36"/>
      <c r="D728" s="36"/>
      <c r="E728" s="36"/>
    </row>
    <row r="729" spans="1:5" hidden="1">
      <c r="A729" s="35" t="s">
        <v>676</v>
      </c>
      <c r="B729" s="36">
        <v>85775.039999999994</v>
      </c>
      <c r="C729" s="36"/>
      <c r="D729" s="36"/>
      <c r="E729" s="36"/>
    </row>
    <row r="730" spans="1:5" hidden="1">
      <c r="A730" s="35" t="s">
        <v>677</v>
      </c>
      <c r="B730" s="36">
        <v>0.09</v>
      </c>
      <c r="C730" s="36"/>
      <c r="D730" s="36"/>
      <c r="E730" s="36"/>
    </row>
    <row r="731" spans="1:5" hidden="1">
      <c r="A731" s="35" t="s">
        <v>678</v>
      </c>
      <c r="B731" s="36">
        <v>21242.68</v>
      </c>
      <c r="C731" s="36"/>
      <c r="D731" s="36"/>
      <c r="E731" s="36"/>
    </row>
    <row r="732" spans="1:5" hidden="1">
      <c r="A732" s="35" t="s">
        <v>679</v>
      </c>
      <c r="B732" s="36">
        <v>1276</v>
      </c>
      <c r="C732" s="36"/>
      <c r="D732" s="36"/>
      <c r="E732" s="36"/>
    </row>
    <row r="733" spans="1:5" hidden="1">
      <c r="A733" s="35" t="s">
        <v>680</v>
      </c>
      <c r="B733" s="36">
        <v>3450</v>
      </c>
      <c r="C733" s="36"/>
      <c r="D733" s="36"/>
      <c r="E733" s="36"/>
    </row>
    <row r="734" spans="1:5" hidden="1">
      <c r="A734" s="35" t="s">
        <v>681</v>
      </c>
      <c r="B734" s="36">
        <v>54520</v>
      </c>
      <c r="C734" s="36"/>
      <c r="D734" s="36"/>
      <c r="E734" s="36"/>
    </row>
    <row r="735" spans="1:5" hidden="1">
      <c r="A735" s="35" t="s">
        <v>682</v>
      </c>
      <c r="B735" s="36">
        <v>21615.58</v>
      </c>
      <c r="C735" s="36"/>
      <c r="D735" s="36"/>
      <c r="E735" s="36"/>
    </row>
    <row r="736" spans="1:5" hidden="1">
      <c r="A736" s="35" t="s">
        <v>683</v>
      </c>
      <c r="B736" s="36">
        <v>47323.360000000001</v>
      </c>
      <c r="C736" s="36"/>
      <c r="D736" s="36"/>
      <c r="E736" s="36"/>
    </row>
    <row r="737" spans="1:5" hidden="1">
      <c r="A737" s="35" t="s">
        <v>684</v>
      </c>
      <c r="B737" s="36">
        <v>5931.93</v>
      </c>
      <c r="C737" s="36"/>
      <c r="D737" s="36"/>
      <c r="E737" s="36"/>
    </row>
    <row r="738" spans="1:5" hidden="1">
      <c r="A738" s="35" t="s">
        <v>685</v>
      </c>
      <c r="B738" s="36">
        <v>37536.76</v>
      </c>
      <c r="C738" s="36"/>
      <c r="D738" s="36"/>
      <c r="E738" s="36"/>
    </row>
    <row r="739" spans="1:5" hidden="1">
      <c r="A739" s="35" t="s">
        <v>686</v>
      </c>
      <c r="B739" s="36">
        <v>37149</v>
      </c>
      <c r="C739" s="36"/>
      <c r="D739" s="36"/>
      <c r="E739" s="36"/>
    </row>
    <row r="740" spans="1:5" hidden="1">
      <c r="A740" s="35" t="s">
        <v>687</v>
      </c>
      <c r="B740" s="36">
        <v>545041.55000000005</v>
      </c>
      <c r="C740" s="36"/>
      <c r="D740" s="36"/>
      <c r="E740" s="36"/>
    </row>
    <row r="741" spans="1:5" hidden="1">
      <c r="A741" s="35" t="s">
        <v>688</v>
      </c>
      <c r="B741" s="36">
        <v>189406.48</v>
      </c>
      <c r="C741" s="36"/>
      <c r="D741" s="36"/>
      <c r="E741" s="36"/>
    </row>
    <row r="742" spans="1:5" hidden="1">
      <c r="A742" s="35" t="s">
        <v>689</v>
      </c>
      <c r="B742" s="36">
        <v>-0.04</v>
      </c>
      <c r="C742" s="36"/>
      <c r="D742" s="36"/>
      <c r="E742" s="36"/>
    </row>
    <row r="743" spans="1:5" hidden="1">
      <c r="A743" s="35" t="s">
        <v>690</v>
      </c>
      <c r="B743" s="36">
        <v>0.01</v>
      </c>
      <c r="C743" s="36"/>
      <c r="D743" s="36"/>
      <c r="E743" s="36"/>
    </row>
    <row r="744" spans="1:5" hidden="1">
      <c r="A744" s="35" t="s">
        <v>691</v>
      </c>
      <c r="B744" s="36">
        <v>0.62</v>
      </c>
      <c r="C744" s="36"/>
      <c r="D744" s="36"/>
      <c r="E744" s="36"/>
    </row>
    <row r="745" spans="1:5" hidden="1">
      <c r="A745" s="35" t="s">
        <v>692</v>
      </c>
      <c r="B745" s="36">
        <v>1370844.56</v>
      </c>
      <c r="C745" s="36"/>
      <c r="D745" s="36"/>
      <c r="E745" s="36"/>
    </row>
    <row r="746" spans="1:5" hidden="1">
      <c r="A746" s="35" t="s">
        <v>693</v>
      </c>
      <c r="B746" s="36">
        <v>2731004.66</v>
      </c>
      <c r="C746" s="36"/>
      <c r="D746" s="36"/>
      <c r="E746" s="36"/>
    </row>
    <row r="747" spans="1:5" hidden="1">
      <c r="A747" s="35" t="s">
        <v>694</v>
      </c>
      <c r="B747" s="36">
        <v>1230321.28</v>
      </c>
      <c r="C747" s="36"/>
      <c r="D747" s="36"/>
      <c r="E747" s="36"/>
    </row>
    <row r="748" spans="1:5" hidden="1">
      <c r="A748" s="35" t="s">
        <v>695</v>
      </c>
      <c r="B748" s="36">
        <v>4301016.1100000003</v>
      </c>
      <c r="C748" s="36"/>
      <c r="D748" s="36"/>
      <c r="E748" s="36"/>
    </row>
    <row r="749" spans="1:5" hidden="1">
      <c r="A749" s="35" t="s">
        <v>696</v>
      </c>
      <c r="B749" s="36">
        <v>50595.09</v>
      </c>
      <c r="C749" s="36"/>
      <c r="D749" s="36"/>
      <c r="E749" s="36"/>
    </row>
    <row r="750" spans="1:5" hidden="1">
      <c r="A750" s="35" t="s">
        <v>697</v>
      </c>
      <c r="B750" s="36">
        <v>724425.8</v>
      </c>
      <c r="C750" s="36"/>
      <c r="D750" s="36"/>
      <c r="E750" s="36"/>
    </row>
    <row r="751" spans="1:5" hidden="1">
      <c r="A751" s="35" t="s">
        <v>698</v>
      </c>
      <c r="B751" s="36">
        <v>74008</v>
      </c>
      <c r="C751" s="36"/>
      <c r="D751" s="36"/>
      <c r="E751" s="36"/>
    </row>
    <row r="752" spans="1:5" hidden="1">
      <c r="A752" s="35" t="s">
        <v>699</v>
      </c>
      <c r="B752" s="36">
        <v>105268.03</v>
      </c>
      <c r="C752" s="36"/>
      <c r="D752" s="36"/>
      <c r="E752" s="36"/>
    </row>
    <row r="753" spans="1:5" hidden="1">
      <c r="A753" s="35" t="s">
        <v>700</v>
      </c>
      <c r="B753" s="36">
        <v>60159.96</v>
      </c>
      <c r="C753" s="36"/>
      <c r="D753" s="36"/>
      <c r="E753" s="36"/>
    </row>
    <row r="754" spans="1:5" hidden="1">
      <c r="A754" s="35" t="s">
        <v>701</v>
      </c>
      <c r="B754" s="36">
        <v>0.4</v>
      </c>
      <c r="C754" s="36"/>
      <c r="D754" s="36"/>
      <c r="E754" s="36"/>
    </row>
    <row r="755" spans="1:5" hidden="1">
      <c r="A755" s="35" t="s">
        <v>702</v>
      </c>
      <c r="B755" s="36">
        <v>502.27</v>
      </c>
      <c r="C755" s="36"/>
      <c r="D755" s="36"/>
      <c r="E755" s="36"/>
    </row>
    <row r="756" spans="1:5" hidden="1">
      <c r="A756" s="35" t="s">
        <v>703</v>
      </c>
      <c r="B756" s="36">
        <v>279252.76</v>
      </c>
      <c r="C756" s="36"/>
      <c r="D756" s="36"/>
      <c r="E756" s="36"/>
    </row>
    <row r="757" spans="1:5" hidden="1">
      <c r="A757" s="35" t="s">
        <v>704</v>
      </c>
      <c r="B757" s="36">
        <v>-0.01</v>
      </c>
      <c r="C757" s="36"/>
      <c r="D757" s="36"/>
      <c r="E757" s="36"/>
    </row>
    <row r="758" spans="1:5" hidden="1">
      <c r="A758" s="35" t="s">
        <v>705</v>
      </c>
      <c r="B758" s="36">
        <v>20473.88</v>
      </c>
      <c r="C758" s="36"/>
      <c r="D758" s="36"/>
      <c r="E758" s="36"/>
    </row>
    <row r="759" spans="1:5" hidden="1">
      <c r="A759" s="35" t="s">
        <v>706</v>
      </c>
      <c r="B759" s="36">
        <v>-0.01</v>
      </c>
      <c r="C759" s="36"/>
      <c r="D759" s="36"/>
      <c r="E759" s="36"/>
    </row>
    <row r="760" spans="1:5" hidden="1">
      <c r="A760" s="35" t="s">
        <v>707</v>
      </c>
      <c r="B760" s="36">
        <v>28337.74</v>
      </c>
      <c r="C760" s="36"/>
      <c r="D760" s="36"/>
      <c r="E760" s="36"/>
    </row>
    <row r="761" spans="1:5" hidden="1">
      <c r="A761" s="35" t="s">
        <v>708</v>
      </c>
      <c r="B761" s="36">
        <v>82402.600000000006</v>
      </c>
      <c r="C761" s="36"/>
      <c r="D761" s="36"/>
      <c r="E761" s="36"/>
    </row>
    <row r="762" spans="1:5" hidden="1">
      <c r="A762" s="35" t="s">
        <v>709</v>
      </c>
      <c r="B762" s="36">
        <v>1973173.12</v>
      </c>
      <c r="C762" s="36"/>
      <c r="D762" s="36"/>
      <c r="E762" s="36"/>
    </row>
    <row r="763" spans="1:5" hidden="1">
      <c r="A763" s="35" t="s">
        <v>710</v>
      </c>
      <c r="B763" s="36">
        <v>16002819.699999999</v>
      </c>
      <c r="C763" s="36"/>
      <c r="D763" s="36"/>
      <c r="E763" s="36"/>
    </row>
    <row r="764" spans="1:5" hidden="1">
      <c r="A764" s="35" t="s">
        <v>711</v>
      </c>
      <c r="B764" s="36">
        <v>-233454.79</v>
      </c>
      <c r="C764" s="36"/>
      <c r="D764" s="36"/>
      <c r="E764" s="36"/>
    </row>
    <row r="765" spans="1:5" hidden="1">
      <c r="A765" s="35" t="s">
        <v>712</v>
      </c>
      <c r="B765" s="36">
        <v>28979.03</v>
      </c>
      <c r="C765" s="36"/>
      <c r="D765" s="36"/>
      <c r="E765" s="36"/>
    </row>
    <row r="766" spans="1:5" hidden="1">
      <c r="A766" s="35" t="s">
        <v>713</v>
      </c>
      <c r="B766" s="36">
        <v>-38943.15</v>
      </c>
      <c r="C766" s="36"/>
      <c r="D766" s="36"/>
      <c r="E766" s="36"/>
    </row>
    <row r="767" spans="1:5" hidden="1">
      <c r="A767" s="35" t="s">
        <v>714</v>
      </c>
      <c r="B767" s="36">
        <v>6036.68</v>
      </c>
      <c r="C767" s="36"/>
      <c r="D767" s="36"/>
      <c r="E767" s="36"/>
    </row>
    <row r="768" spans="1:5" hidden="1">
      <c r="A768" s="35" t="s">
        <v>715</v>
      </c>
      <c r="B768" s="36">
        <v>29126</v>
      </c>
      <c r="C768" s="36"/>
      <c r="D768" s="36"/>
      <c r="E768" s="36"/>
    </row>
    <row r="769" spans="1:5" hidden="1">
      <c r="A769" s="35" t="s">
        <v>716</v>
      </c>
      <c r="B769" s="36">
        <v>2928.19</v>
      </c>
      <c r="C769" s="36"/>
      <c r="D769" s="36"/>
      <c r="E769" s="36"/>
    </row>
    <row r="770" spans="1:5" hidden="1">
      <c r="A770" s="35" t="s">
        <v>717</v>
      </c>
      <c r="B770" s="36">
        <v>8929.7199999999993</v>
      </c>
      <c r="C770" s="36"/>
      <c r="D770" s="36"/>
      <c r="E770" s="36"/>
    </row>
    <row r="771" spans="1:5" hidden="1">
      <c r="A771" s="35" t="s">
        <v>718</v>
      </c>
      <c r="B771" s="36">
        <v>-397.44</v>
      </c>
      <c r="C771" s="36"/>
      <c r="D771" s="36"/>
      <c r="E771" s="36"/>
    </row>
    <row r="772" spans="1:5" hidden="1">
      <c r="A772" s="35" t="s">
        <v>719</v>
      </c>
      <c r="B772" s="36">
        <v>29742.05</v>
      </c>
      <c r="C772" s="36"/>
      <c r="D772" s="36"/>
      <c r="E772" s="36"/>
    </row>
    <row r="773" spans="1:5" hidden="1">
      <c r="A773" s="35" t="s">
        <v>720</v>
      </c>
      <c r="B773" s="36">
        <v>17894.68</v>
      </c>
      <c r="C773" s="36"/>
      <c r="D773" s="36"/>
      <c r="E773" s="36"/>
    </row>
    <row r="774" spans="1:5" hidden="1">
      <c r="A774" s="35" t="s">
        <v>721</v>
      </c>
      <c r="B774" s="36">
        <v>253.11</v>
      </c>
      <c r="C774" s="36"/>
      <c r="D774" s="36"/>
      <c r="E774" s="36"/>
    </row>
    <row r="775" spans="1:5" hidden="1">
      <c r="A775" s="35" t="s">
        <v>722</v>
      </c>
      <c r="B775" s="36">
        <v>0.94</v>
      </c>
      <c r="C775" s="36"/>
      <c r="D775" s="36"/>
      <c r="E775" s="36"/>
    </row>
    <row r="776" spans="1:5" hidden="1">
      <c r="A776" s="35" t="s">
        <v>723</v>
      </c>
      <c r="B776" s="36">
        <v>397.53</v>
      </c>
      <c r="C776" s="36"/>
      <c r="D776" s="36"/>
      <c r="E776" s="36"/>
    </row>
    <row r="777" spans="1:5" hidden="1">
      <c r="A777" s="35" t="s">
        <v>724</v>
      </c>
      <c r="B777" s="36">
        <v>-34359.620000000003</v>
      </c>
      <c r="C777" s="36"/>
      <c r="D777" s="36"/>
      <c r="E777" s="36"/>
    </row>
    <row r="778" spans="1:5" hidden="1">
      <c r="A778" s="35" t="s">
        <v>725</v>
      </c>
      <c r="B778" s="36">
        <v>-1362.7</v>
      </c>
      <c r="C778" s="36"/>
      <c r="D778" s="36"/>
      <c r="E778" s="36"/>
    </row>
    <row r="779" spans="1:5" hidden="1">
      <c r="A779" s="35" t="s">
        <v>726</v>
      </c>
      <c r="B779" s="36">
        <v>370.13</v>
      </c>
      <c r="C779" s="36"/>
      <c r="D779" s="36"/>
      <c r="E779" s="36"/>
    </row>
    <row r="780" spans="1:5" hidden="1">
      <c r="A780" s="35" t="s">
        <v>727</v>
      </c>
      <c r="B780" s="36">
        <v>387956.77</v>
      </c>
      <c r="C780" s="36"/>
      <c r="D780" s="36"/>
      <c r="E780" s="36"/>
    </row>
    <row r="781" spans="1:5" hidden="1">
      <c r="A781" s="35" t="s">
        <v>728</v>
      </c>
      <c r="B781" s="36">
        <v>811.58</v>
      </c>
      <c r="C781" s="36"/>
      <c r="D781" s="36"/>
      <c r="E781" s="36"/>
    </row>
    <row r="782" spans="1:5" hidden="1">
      <c r="A782" s="38" t="s">
        <v>729</v>
      </c>
      <c r="B782" s="36">
        <v>14934.04</v>
      </c>
      <c r="C782" s="36"/>
      <c r="D782" s="36"/>
      <c r="E782" s="36"/>
    </row>
    <row r="783" spans="1:5" ht="16.5" hidden="1" customHeight="1">
      <c r="B783" s="33">
        <f>+SUM(B684:B782)</f>
        <v>31891139.090000004</v>
      </c>
      <c r="C783" s="33">
        <f t="shared" ref="C783:E783" si="10">+SUM(C684:C782)</f>
        <v>0</v>
      </c>
      <c r="D783" s="33">
        <f t="shared" si="10"/>
        <v>0</v>
      </c>
      <c r="E783" s="33">
        <f t="shared" si="10"/>
        <v>0</v>
      </c>
    </row>
    <row r="784" spans="1:5" hidden="1"/>
    <row r="785" spans="1:4" hidden="1"/>
    <row r="786" spans="1:4" hidden="1"/>
    <row r="787" spans="1:4" ht="20.25" hidden="1" customHeight="1">
      <c r="A787" s="63" t="s">
        <v>730</v>
      </c>
      <c r="B787" s="64" t="s">
        <v>8</v>
      </c>
      <c r="C787" s="29" t="s">
        <v>731</v>
      </c>
      <c r="D787" s="29" t="s">
        <v>628</v>
      </c>
    </row>
    <row r="788" spans="1:4" hidden="1">
      <c r="A788" s="77" t="s">
        <v>732</v>
      </c>
      <c r="B788" s="78">
        <v>2350784</v>
      </c>
      <c r="C788" s="79"/>
      <c r="D788" s="80"/>
    </row>
    <row r="789" spans="1:4" hidden="1">
      <c r="A789" s="81" t="s">
        <v>733</v>
      </c>
      <c r="B789" s="82">
        <v>918546</v>
      </c>
      <c r="C789" s="83"/>
      <c r="D789" s="84"/>
    </row>
    <row r="790" spans="1:4" ht="16.5" hidden="1" customHeight="1">
      <c r="B790" s="33">
        <f>+SUM(B788:B789)</f>
        <v>3269330</v>
      </c>
      <c r="C790" s="85"/>
      <c r="D790" s="86"/>
    </row>
    <row r="791" spans="1:4" hidden="1"/>
    <row r="792" spans="1:4" hidden="1"/>
    <row r="793" spans="1:4" ht="27.75" hidden="1" customHeight="1">
      <c r="A793" s="63" t="s">
        <v>734</v>
      </c>
      <c r="B793" s="64" t="s">
        <v>8</v>
      </c>
      <c r="C793" s="29" t="s">
        <v>731</v>
      </c>
      <c r="D793" s="29" t="s">
        <v>628</v>
      </c>
    </row>
    <row r="794" spans="1:4" hidden="1">
      <c r="A794" s="77" t="s">
        <v>735</v>
      </c>
      <c r="B794" s="78">
        <v>260400</v>
      </c>
      <c r="C794" s="79"/>
      <c r="D794" s="80"/>
    </row>
    <row r="795" spans="1:4" hidden="1">
      <c r="A795" s="87" t="s">
        <v>736</v>
      </c>
      <c r="B795" s="82">
        <v>11800</v>
      </c>
      <c r="C795" s="83"/>
      <c r="D795" s="84"/>
    </row>
    <row r="796" spans="1:4" hidden="1">
      <c r="A796" s="87" t="s">
        <v>737</v>
      </c>
      <c r="B796" s="82">
        <v>7659</v>
      </c>
      <c r="C796" s="83"/>
      <c r="D796" s="84"/>
    </row>
    <row r="797" spans="1:4" hidden="1">
      <c r="A797" s="87" t="s">
        <v>738</v>
      </c>
      <c r="B797" s="82">
        <v>6400</v>
      </c>
      <c r="C797" s="83"/>
      <c r="D797" s="84"/>
    </row>
    <row r="798" spans="1:4" hidden="1">
      <c r="A798" s="87" t="s">
        <v>739</v>
      </c>
      <c r="B798" s="82">
        <v>4932.5</v>
      </c>
      <c r="C798" s="83"/>
      <c r="D798" s="84"/>
    </row>
    <row r="799" spans="1:4" hidden="1">
      <c r="A799" s="87" t="s">
        <v>740</v>
      </c>
      <c r="B799" s="82">
        <v>4084.48</v>
      </c>
      <c r="C799" s="83"/>
      <c r="D799" s="84"/>
    </row>
    <row r="800" spans="1:4" hidden="1">
      <c r="A800" s="87" t="s">
        <v>741</v>
      </c>
      <c r="B800" s="82">
        <v>2106.88</v>
      </c>
      <c r="C800" s="83"/>
      <c r="D800" s="84"/>
    </row>
    <row r="801" spans="1:4" hidden="1">
      <c r="A801" s="87" t="s">
        <v>742</v>
      </c>
      <c r="B801" s="82">
        <v>5550</v>
      </c>
      <c r="C801" s="83"/>
      <c r="D801" s="84"/>
    </row>
    <row r="802" spans="1:4" hidden="1">
      <c r="A802" s="38" t="s">
        <v>743</v>
      </c>
      <c r="B802" s="82">
        <v>782995</v>
      </c>
      <c r="C802" s="83"/>
      <c r="D802" s="84"/>
    </row>
    <row r="803" spans="1:4" ht="15" hidden="1" customHeight="1">
      <c r="B803" s="33">
        <f>+SUM(B794:B802)</f>
        <v>1085927.8599999999</v>
      </c>
      <c r="C803" s="85"/>
      <c r="D803" s="86"/>
    </row>
    <row r="804" spans="1:4" hidden="1"/>
    <row r="805" spans="1:4" hidden="1"/>
    <row r="806" spans="1:4" ht="24" hidden="1" customHeight="1">
      <c r="A806" s="63" t="s">
        <v>744</v>
      </c>
      <c r="B806" s="64" t="s">
        <v>8</v>
      </c>
      <c r="C806" s="29" t="s">
        <v>731</v>
      </c>
      <c r="D806" s="29" t="s">
        <v>628</v>
      </c>
    </row>
    <row r="807" spans="1:4" hidden="1">
      <c r="A807" s="88" t="s">
        <v>745</v>
      </c>
      <c r="B807" s="89"/>
      <c r="C807" s="79"/>
      <c r="D807" s="80"/>
    </row>
    <row r="808" spans="1:4" hidden="1">
      <c r="A808" s="90"/>
      <c r="B808" s="91"/>
      <c r="C808" s="83"/>
      <c r="D808" s="84"/>
    </row>
    <row r="809" spans="1:4" hidden="1">
      <c r="A809" s="92"/>
      <c r="B809" s="81"/>
      <c r="C809" s="93"/>
      <c r="D809" s="94"/>
    </row>
    <row r="810" spans="1:4" ht="16.5" hidden="1" customHeight="1">
      <c r="B810" s="29">
        <f>SUM(B808:B809)</f>
        <v>0</v>
      </c>
      <c r="C810" s="85"/>
      <c r="D810" s="86"/>
    </row>
    <row r="813" spans="1:4" ht="24" customHeight="1">
      <c r="A813" s="63" t="s">
        <v>746</v>
      </c>
      <c r="B813" s="64" t="s">
        <v>8</v>
      </c>
      <c r="C813" s="95" t="s">
        <v>731</v>
      </c>
      <c r="D813" s="95" t="s">
        <v>264</v>
      </c>
    </row>
    <row r="814" spans="1:4" ht="15">
      <c r="A814" s="88" t="s">
        <v>747</v>
      </c>
      <c r="B814" s="96"/>
      <c r="C814" s="96">
        <v>0</v>
      </c>
      <c r="D814" s="96">
        <v>0</v>
      </c>
    </row>
    <row r="815" spans="1:4" ht="15">
      <c r="A815" s="97"/>
      <c r="B815" s="98"/>
      <c r="C815" s="98">
        <v>0</v>
      </c>
      <c r="D815" s="98">
        <v>0</v>
      </c>
    </row>
    <row r="816" spans="1:4" ht="12.75">
      <c r="A816" s="99"/>
      <c r="B816" s="100"/>
      <c r="C816" s="100">
        <v>0</v>
      </c>
      <c r="D816" s="100">
        <v>0</v>
      </c>
    </row>
    <row r="817" spans="1:4" ht="18.75" customHeight="1">
      <c r="B817" s="29">
        <f>SUM(B815:B816)</f>
        <v>0</v>
      </c>
      <c r="C817" s="85"/>
      <c r="D817" s="86"/>
    </row>
    <row r="820" spans="1:4" ht="12.75" hidden="1">
      <c r="A820" s="20" t="s">
        <v>748</v>
      </c>
    </row>
    <row r="821" spans="1:4" ht="12.75" hidden="1">
      <c r="A821" s="20"/>
    </row>
    <row r="822" spans="1:4" ht="12.75" hidden="1">
      <c r="A822" s="20" t="s">
        <v>749</v>
      </c>
    </row>
    <row r="823" spans="1:4" hidden="1"/>
    <row r="824" spans="1:4" ht="24" hidden="1" customHeight="1">
      <c r="A824" s="101" t="s">
        <v>750</v>
      </c>
      <c r="B824" s="102" t="s">
        <v>8</v>
      </c>
      <c r="C824" s="29" t="s">
        <v>751</v>
      </c>
      <c r="D824" s="29" t="s">
        <v>264</v>
      </c>
    </row>
    <row r="825" spans="1:4" hidden="1">
      <c r="A825" s="61" t="s">
        <v>752</v>
      </c>
      <c r="B825" s="76"/>
      <c r="C825" s="76"/>
      <c r="D825" s="76"/>
    </row>
    <row r="826" spans="1:4" hidden="1">
      <c r="A826" s="50"/>
      <c r="B826" s="36"/>
      <c r="C826" s="36"/>
      <c r="D826" s="36"/>
    </row>
    <row r="827" spans="1:4" hidden="1">
      <c r="A827" s="50" t="s">
        <v>753</v>
      </c>
      <c r="B827" s="36"/>
      <c r="C827" s="36"/>
      <c r="D827" s="36"/>
    </row>
    <row r="828" spans="1:4" hidden="1">
      <c r="A828" s="56"/>
      <c r="B828" s="57"/>
      <c r="C828" s="57"/>
      <c r="D828" s="57"/>
    </row>
    <row r="829" spans="1:4" ht="15.75" hidden="1" customHeight="1">
      <c r="B829" s="29">
        <f>SUM(B827:B828)</f>
        <v>0</v>
      </c>
      <c r="C829" s="85"/>
      <c r="D829" s="86"/>
    </row>
    <row r="830" spans="1:4" hidden="1"/>
    <row r="831" spans="1:4" hidden="1"/>
    <row r="832" spans="1:4" ht="24.75" hidden="1" customHeight="1">
      <c r="A832" s="101" t="s">
        <v>754</v>
      </c>
      <c r="B832" s="102" t="s">
        <v>8</v>
      </c>
      <c r="C832" s="29" t="s">
        <v>751</v>
      </c>
      <c r="D832" s="29" t="s">
        <v>264</v>
      </c>
    </row>
    <row r="833" spans="1:4" hidden="1">
      <c r="A833" s="58" t="s">
        <v>755</v>
      </c>
      <c r="B833" s="76">
        <v>30866976.109999999</v>
      </c>
      <c r="C833" s="76"/>
      <c r="D833" s="76"/>
    </row>
    <row r="834" spans="1:4" hidden="1">
      <c r="A834" s="35" t="s">
        <v>756</v>
      </c>
      <c r="B834" s="36">
        <v>2751090.28</v>
      </c>
      <c r="C834" s="36"/>
      <c r="D834" s="36"/>
    </row>
    <row r="835" spans="1:4" hidden="1">
      <c r="A835" s="35" t="s">
        <v>757</v>
      </c>
      <c r="B835" s="36">
        <v>16928887</v>
      </c>
      <c r="C835" s="36"/>
      <c r="D835" s="36"/>
    </row>
    <row r="836" spans="1:4" hidden="1">
      <c r="A836" s="35" t="s">
        <v>758</v>
      </c>
      <c r="B836" s="36">
        <v>3070653.23</v>
      </c>
      <c r="C836" s="36"/>
      <c r="D836" s="36"/>
    </row>
    <row r="837" spans="1:4" hidden="1">
      <c r="A837" s="35" t="s">
        <v>759</v>
      </c>
      <c r="B837" s="36">
        <v>18582309.93</v>
      </c>
      <c r="C837" s="36"/>
      <c r="D837" s="36"/>
    </row>
    <row r="838" spans="1:4" hidden="1">
      <c r="A838" s="38" t="s">
        <v>760</v>
      </c>
      <c r="B838" s="36">
        <v>1787773.96</v>
      </c>
      <c r="C838" s="36"/>
      <c r="D838" s="36"/>
    </row>
    <row r="839" spans="1:4" ht="16.5" hidden="1" customHeight="1">
      <c r="B839" s="33">
        <f>+SUM(B833:B838)</f>
        <v>73987690.50999999</v>
      </c>
      <c r="C839" s="85"/>
      <c r="D839" s="86"/>
    </row>
    <row r="840" spans="1:4" hidden="1"/>
    <row r="841" spans="1:4" hidden="1"/>
    <row r="842" spans="1:4" ht="12.75" hidden="1">
      <c r="A842" s="20" t="s">
        <v>761</v>
      </c>
    </row>
    <row r="843" spans="1:4" hidden="1"/>
    <row r="844" spans="1:4" ht="26.25" hidden="1" customHeight="1">
      <c r="A844" s="101" t="s">
        <v>762</v>
      </c>
      <c r="B844" s="102" t="s">
        <v>8</v>
      </c>
      <c r="C844" s="29" t="s">
        <v>763</v>
      </c>
      <c r="D844" s="29" t="s">
        <v>764</v>
      </c>
    </row>
    <row r="845" spans="1:4" hidden="1">
      <c r="A845" s="35" t="s">
        <v>765</v>
      </c>
      <c r="B845" s="36">
        <v>661648.23</v>
      </c>
      <c r="C845" s="103">
        <f t="shared" ref="C845:C908" si="11">+B845/$B$912</f>
        <v>7.3105488521341602E-3</v>
      </c>
      <c r="D845" s="36"/>
    </row>
    <row r="846" spans="1:4" hidden="1">
      <c r="A846" s="35" t="s">
        <v>766</v>
      </c>
      <c r="B846" s="36">
        <v>12565.91</v>
      </c>
      <c r="C846" s="103">
        <f t="shared" si="11"/>
        <v>1.3884069322836574E-4</v>
      </c>
      <c r="D846" s="36"/>
    </row>
    <row r="847" spans="1:4" hidden="1">
      <c r="A847" s="35" t="s">
        <v>767</v>
      </c>
      <c r="B847" s="36">
        <v>12637.38</v>
      </c>
      <c r="C847" s="103">
        <f t="shared" si="11"/>
        <v>1.3963036499467881E-4</v>
      </c>
      <c r="D847" s="36"/>
    </row>
    <row r="848" spans="1:4" hidden="1">
      <c r="A848" s="35" t="s">
        <v>768</v>
      </c>
      <c r="B848" s="36">
        <v>15860.14</v>
      </c>
      <c r="C848" s="103">
        <f t="shared" si="11"/>
        <v>1.7523862834438033E-4</v>
      </c>
      <c r="D848" s="36"/>
    </row>
    <row r="849" spans="1:4" hidden="1">
      <c r="A849" s="35" t="s">
        <v>769</v>
      </c>
      <c r="B849" s="36">
        <v>16335.93</v>
      </c>
      <c r="C849" s="103">
        <f t="shared" si="11"/>
        <v>1.8049563029896414E-4</v>
      </c>
      <c r="D849" s="36"/>
    </row>
    <row r="850" spans="1:4" hidden="1">
      <c r="A850" s="35" t="s">
        <v>770</v>
      </c>
      <c r="B850" s="36">
        <v>15434</v>
      </c>
      <c r="C850" s="103">
        <f t="shared" si="11"/>
        <v>1.7053020905661402E-4</v>
      </c>
      <c r="D850" s="36"/>
    </row>
    <row r="851" spans="1:4" hidden="1">
      <c r="A851" s="35" t="s">
        <v>771</v>
      </c>
      <c r="B851" s="36">
        <v>42747.78</v>
      </c>
      <c r="C851" s="103">
        <f t="shared" si="11"/>
        <v>4.7232006350305452E-4</v>
      </c>
      <c r="D851" s="36"/>
    </row>
    <row r="852" spans="1:4" hidden="1">
      <c r="A852" s="35" t="s">
        <v>772</v>
      </c>
      <c r="B852" s="36">
        <v>23516</v>
      </c>
      <c r="C852" s="103">
        <f t="shared" si="11"/>
        <v>2.5982819723826194E-4</v>
      </c>
      <c r="D852" s="36"/>
    </row>
    <row r="853" spans="1:4" hidden="1">
      <c r="A853" s="35" t="s">
        <v>773</v>
      </c>
      <c r="B853" s="36">
        <v>1565.58</v>
      </c>
      <c r="C853" s="103">
        <f t="shared" si="11"/>
        <v>1.7298087643828802E-5</v>
      </c>
      <c r="D853" s="36"/>
    </row>
    <row r="854" spans="1:4" hidden="1">
      <c r="A854" s="35" t="s">
        <v>774</v>
      </c>
      <c r="B854" s="36">
        <v>10828.8</v>
      </c>
      <c r="C854" s="103">
        <f t="shared" si="11"/>
        <v>1.1964737124739288E-4</v>
      </c>
      <c r="D854" s="36"/>
    </row>
    <row r="855" spans="1:4" hidden="1">
      <c r="A855" s="35" t="s">
        <v>775</v>
      </c>
      <c r="B855" s="36">
        <v>2800</v>
      </c>
      <c r="C855" s="103">
        <f t="shared" si="11"/>
        <v>3.0937189669464771E-5</v>
      </c>
      <c r="D855" s="36"/>
    </row>
    <row r="856" spans="1:4" hidden="1">
      <c r="A856" s="35" t="s">
        <v>776</v>
      </c>
      <c r="B856" s="36">
        <v>9357.59</v>
      </c>
      <c r="C856" s="103">
        <f t="shared" si="11"/>
        <v>1.0339197738538815E-4</v>
      </c>
      <c r="D856" s="36"/>
    </row>
    <row r="857" spans="1:4" hidden="1">
      <c r="A857" s="35" t="s">
        <v>777</v>
      </c>
      <c r="B857" s="36">
        <v>29280</v>
      </c>
      <c r="C857" s="103">
        <f t="shared" si="11"/>
        <v>3.235146119721173E-4</v>
      </c>
      <c r="D857" s="36"/>
    </row>
    <row r="858" spans="1:4" hidden="1">
      <c r="A858" s="35" t="s">
        <v>778</v>
      </c>
      <c r="B858" s="36">
        <v>3033.76</v>
      </c>
      <c r="C858" s="103">
        <f t="shared" si="11"/>
        <v>3.3520003047012659E-5</v>
      </c>
      <c r="D858" s="36"/>
    </row>
    <row r="859" spans="1:4" hidden="1">
      <c r="A859" s="35" t="s">
        <v>779</v>
      </c>
      <c r="B859" s="36">
        <v>209628.12</v>
      </c>
      <c r="C859" s="103">
        <f t="shared" si="11"/>
        <v>2.3161803244619002E-3</v>
      </c>
      <c r="D859" s="36"/>
    </row>
    <row r="860" spans="1:4" hidden="1">
      <c r="A860" s="35" t="s">
        <v>780</v>
      </c>
      <c r="B860" s="36">
        <v>827.34</v>
      </c>
      <c r="C860" s="103">
        <f t="shared" si="11"/>
        <v>9.1412766075482078E-6</v>
      </c>
      <c r="D860" s="36"/>
    </row>
    <row r="861" spans="1:4" hidden="1">
      <c r="A861" s="35" t="s">
        <v>781</v>
      </c>
      <c r="B861" s="36">
        <v>2177.12</v>
      </c>
      <c r="C861" s="103">
        <f t="shared" si="11"/>
        <v>2.4054990847566119E-5</v>
      </c>
      <c r="D861" s="36"/>
    </row>
    <row r="862" spans="1:4" hidden="1">
      <c r="A862" s="35" t="s">
        <v>782</v>
      </c>
      <c r="B862" s="36">
        <v>8260</v>
      </c>
      <c r="C862" s="103">
        <f t="shared" si="11"/>
        <v>9.1264709524921061E-5</v>
      </c>
      <c r="D862" s="36"/>
    </row>
    <row r="863" spans="1:4" hidden="1">
      <c r="A863" s="35" t="s">
        <v>783</v>
      </c>
      <c r="B863" s="36">
        <v>2269.83</v>
      </c>
      <c r="C863" s="103">
        <f t="shared" si="11"/>
        <v>2.5079343295514718E-5</v>
      </c>
      <c r="D863" s="36"/>
    </row>
    <row r="864" spans="1:4" hidden="1">
      <c r="A864" s="35" t="s">
        <v>784</v>
      </c>
      <c r="B864" s="36">
        <v>2767.26</v>
      </c>
      <c r="C864" s="103">
        <f t="shared" si="11"/>
        <v>3.0575445530258246E-5</v>
      </c>
      <c r="D864" s="36"/>
    </row>
    <row r="865" spans="1:4" hidden="1">
      <c r="A865" s="35" t="s">
        <v>785</v>
      </c>
      <c r="B865" s="36">
        <v>5346977.6399999997</v>
      </c>
      <c r="C865" s="103">
        <f t="shared" si="11"/>
        <v>5.9078736216809674E-2</v>
      </c>
      <c r="D865" s="36"/>
    </row>
    <row r="866" spans="1:4" hidden="1">
      <c r="A866" s="35" t="s">
        <v>786</v>
      </c>
      <c r="B866" s="36">
        <v>119596.01</v>
      </c>
      <c r="C866" s="103">
        <f t="shared" si="11"/>
        <v>1.3214158732432874E-3</v>
      </c>
      <c r="D866" s="36"/>
    </row>
    <row r="867" spans="1:4" hidden="1">
      <c r="A867" s="35" t="s">
        <v>787</v>
      </c>
      <c r="B867" s="36">
        <v>22459.35</v>
      </c>
      <c r="C867" s="103">
        <f t="shared" si="11"/>
        <v>2.481532752867477E-4</v>
      </c>
      <c r="D867" s="36"/>
    </row>
    <row r="868" spans="1:4" hidden="1">
      <c r="A868" s="35" t="s">
        <v>788</v>
      </c>
      <c r="B868" s="36">
        <v>28042.01</v>
      </c>
      <c r="C868" s="103">
        <f t="shared" si="11"/>
        <v>3.0983606502965274E-4</v>
      </c>
      <c r="D868" s="36"/>
    </row>
    <row r="869" spans="1:4" hidden="1">
      <c r="A869" s="35" t="s">
        <v>789</v>
      </c>
      <c r="B869" s="36">
        <v>169.59</v>
      </c>
      <c r="C869" s="103">
        <f t="shared" si="11"/>
        <v>1.873799284301618E-6</v>
      </c>
      <c r="D869" s="36"/>
    </row>
    <row r="870" spans="1:4" hidden="1">
      <c r="A870" s="35" t="s">
        <v>790</v>
      </c>
      <c r="B870" s="36">
        <v>458741.48</v>
      </c>
      <c r="C870" s="103">
        <f t="shared" si="11"/>
        <v>5.0686329200039211E-3</v>
      </c>
      <c r="D870" s="36"/>
    </row>
    <row r="871" spans="1:4" hidden="1">
      <c r="A871" s="35" t="s">
        <v>791</v>
      </c>
      <c r="B871" s="36">
        <v>3441282.4</v>
      </c>
      <c r="C871" s="103">
        <f t="shared" si="11"/>
        <v>3.8022716541068188E-2</v>
      </c>
      <c r="D871" s="36"/>
    </row>
    <row r="872" spans="1:4" hidden="1">
      <c r="A872" s="35" t="s">
        <v>792</v>
      </c>
      <c r="B872" s="36">
        <v>2377902.81</v>
      </c>
      <c r="C872" s="103">
        <f t="shared" si="11"/>
        <v>2.6273439374472587E-2</v>
      </c>
      <c r="D872" s="36"/>
    </row>
    <row r="873" spans="1:4" hidden="1">
      <c r="A873" s="35" t="s">
        <v>793</v>
      </c>
      <c r="B873" s="36">
        <v>1941619.93</v>
      </c>
      <c r="C873" s="103">
        <f t="shared" si="11"/>
        <v>2.145295144300818E-2</v>
      </c>
      <c r="D873" s="36"/>
    </row>
    <row r="874" spans="1:4" hidden="1">
      <c r="A874" s="35" t="s">
        <v>794</v>
      </c>
      <c r="B874" s="36">
        <v>5328350.8</v>
      </c>
      <c r="C874" s="103">
        <f t="shared" si="11"/>
        <v>5.8872928330372977E-2</v>
      </c>
      <c r="D874" s="36"/>
    </row>
    <row r="875" spans="1:4" hidden="1">
      <c r="A875" s="35" t="s">
        <v>795</v>
      </c>
      <c r="B875" s="36">
        <v>2482379.04</v>
      </c>
      <c r="C875" s="103">
        <f t="shared" si="11"/>
        <v>2.7427796854279953E-2</v>
      </c>
      <c r="D875" s="36"/>
    </row>
    <row r="876" spans="1:4" hidden="1">
      <c r="A876" s="35" t="s">
        <v>796</v>
      </c>
      <c r="B876" s="36">
        <v>180516.05</v>
      </c>
      <c r="C876" s="103">
        <f t="shared" si="11"/>
        <v>1.9945211704402092E-3</v>
      </c>
      <c r="D876" s="36"/>
    </row>
    <row r="877" spans="1:4" hidden="1">
      <c r="A877" s="35" t="s">
        <v>797</v>
      </c>
      <c r="B877" s="36">
        <v>106225.12</v>
      </c>
      <c r="C877" s="103">
        <f t="shared" si="11"/>
        <v>1.1736809589648768E-3</v>
      </c>
      <c r="D877" s="36"/>
    </row>
    <row r="878" spans="1:4" hidden="1">
      <c r="A878" s="35" t="s">
        <v>798</v>
      </c>
      <c r="B878" s="36">
        <v>161314.9</v>
      </c>
      <c r="C878" s="103">
        <f t="shared" si="11"/>
        <v>1.7823677349324079E-3</v>
      </c>
      <c r="D878" s="36"/>
    </row>
    <row r="879" spans="1:4" hidden="1">
      <c r="A879" s="35" t="s">
        <v>799</v>
      </c>
      <c r="B879" s="36">
        <v>849358.5</v>
      </c>
      <c r="C879" s="103">
        <f t="shared" si="11"/>
        <v>9.3845589328114612E-3</v>
      </c>
      <c r="D879" s="36"/>
    </row>
    <row r="880" spans="1:4" hidden="1">
      <c r="A880" s="35" t="s">
        <v>800</v>
      </c>
      <c r="B880" s="36">
        <v>43594.11</v>
      </c>
      <c r="C880" s="103">
        <f t="shared" si="11"/>
        <v>4.8167116055053958E-4</v>
      </c>
      <c r="D880" s="36"/>
    </row>
    <row r="881" spans="1:4" hidden="1">
      <c r="A881" s="35" t="s">
        <v>801</v>
      </c>
      <c r="B881" s="36">
        <v>222369.91</v>
      </c>
      <c r="C881" s="103">
        <f t="shared" si="11"/>
        <v>2.4569643151613608E-3</v>
      </c>
      <c r="D881" s="36"/>
    </row>
    <row r="882" spans="1:4" hidden="1">
      <c r="A882" s="35" t="s">
        <v>802</v>
      </c>
      <c r="B882" s="36">
        <v>1999285.21</v>
      </c>
      <c r="C882" s="103">
        <f t="shared" si="11"/>
        <v>2.2090094908973464E-2</v>
      </c>
      <c r="D882" s="36"/>
    </row>
    <row r="883" spans="1:4" hidden="1">
      <c r="A883" s="35" t="s">
        <v>803</v>
      </c>
      <c r="B883" s="36">
        <v>1451936.58</v>
      </c>
      <c r="C883" s="103">
        <f t="shared" si="11"/>
        <v>1.6042441915533574E-2</v>
      </c>
      <c r="D883" s="36"/>
    </row>
    <row r="884" spans="1:4" hidden="1">
      <c r="A884" s="35" t="s">
        <v>804</v>
      </c>
      <c r="B884" s="36">
        <v>2154736.92</v>
      </c>
      <c r="C884" s="103">
        <f t="shared" si="11"/>
        <v>2.3807680279227975E-2</v>
      </c>
      <c r="D884" s="36"/>
    </row>
    <row r="885" spans="1:4" hidden="1">
      <c r="A885" s="35" t="s">
        <v>805</v>
      </c>
      <c r="B885" s="36">
        <v>220661</v>
      </c>
      <c r="C885" s="103">
        <f t="shared" si="11"/>
        <v>2.4380825748763447E-3</v>
      </c>
      <c r="D885" s="36"/>
    </row>
    <row r="886" spans="1:4" hidden="1">
      <c r="A886" s="35" t="s">
        <v>806</v>
      </c>
      <c r="B886" s="36">
        <v>60309.37</v>
      </c>
      <c r="C886" s="103">
        <f t="shared" si="11"/>
        <v>6.6635800661997446E-4</v>
      </c>
      <c r="D886" s="36"/>
    </row>
    <row r="887" spans="1:4" hidden="1">
      <c r="A887" s="35" t="s">
        <v>807</v>
      </c>
      <c r="B887" s="36">
        <v>102829.04</v>
      </c>
      <c r="C887" s="103">
        <f t="shared" si="11"/>
        <v>1.1361576835746355E-3</v>
      </c>
      <c r="D887" s="36"/>
    </row>
    <row r="888" spans="1:4" hidden="1">
      <c r="A888" s="35" t="s">
        <v>808</v>
      </c>
      <c r="B888" s="36">
        <v>132020</v>
      </c>
      <c r="C888" s="103">
        <f t="shared" si="11"/>
        <v>1.4586884929152638E-3</v>
      </c>
      <c r="D888" s="36"/>
    </row>
    <row r="889" spans="1:4" hidden="1">
      <c r="A889" s="35" t="s">
        <v>809</v>
      </c>
      <c r="B889" s="36">
        <v>72809.08</v>
      </c>
      <c r="C889" s="103">
        <f t="shared" si="11"/>
        <v>8.0446725629258352E-4</v>
      </c>
      <c r="D889" s="36"/>
    </row>
    <row r="890" spans="1:4" hidden="1">
      <c r="A890" s="35" t="s">
        <v>810</v>
      </c>
      <c r="B890" s="36">
        <v>5371346.5899999999</v>
      </c>
      <c r="C890" s="103">
        <f t="shared" si="11"/>
        <v>5.9347988655451003E-2</v>
      </c>
      <c r="D890" s="36"/>
    </row>
    <row r="891" spans="1:4" hidden="1">
      <c r="A891" s="35" t="s">
        <v>811</v>
      </c>
      <c r="B891" s="36">
        <v>131716</v>
      </c>
      <c r="C891" s="103">
        <f t="shared" si="11"/>
        <v>1.4553295980368648E-3</v>
      </c>
      <c r="D891" s="36"/>
    </row>
    <row r="892" spans="1:4" hidden="1">
      <c r="A892" s="35" t="s">
        <v>812</v>
      </c>
      <c r="B892" s="36">
        <v>3737939.34</v>
      </c>
      <c r="C892" s="103">
        <f t="shared" si="11"/>
        <v>4.1300477976619267E-2</v>
      </c>
      <c r="D892" s="36"/>
    </row>
    <row r="893" spans="1:4" hidden="1">
      <c r="A893" s="35" t="s">
        <v>813</v>
      </c>
      <c r="B893" s="36">
        <v>126264.66</v>
      </c>
      <c r="C893" s="103">
        <f t="shared" si="11"/>
        <v>1.3950977624894577E-3</v>
      </c>
      <c r="D893" s="36"/>
    </row>
    <row r="894" spans="1:4" hidden="1">
      <c r="A894" s="35" t="s">
        <v>814</v>
      </c>
      <c r="B894" s="36">
        <v>17903.759999999998</v>
      </c>
      <c r="C894" s="103">
        <f t="shared" si="11"/>
        <v>1.978185781844916E-4</v>
      </c>
      <c r="D894" s="36"/>
    </row>
    <row r="895" spans="1:4" hidden="1">
      <c r="A895" s="35" t="s">
        <v>815</v>
      </c>
      <c r="B895" s="36">
        <v>311903.88</v>
      </c>
      <c r="C895" s="103">
        <f t="shared" si="11"/>
        <v>3.4462248193578497E-3</v>
      </c>
      <c r="D895" s="36"/>
    </row>
    <row r="896" spans="1:4" hidden="1">
      <c r="A896" s="35" t="s">
        <v>816</v>
      </c>
      <c r="B896" s="36">
        <v>29464.7</v>
      </c>
      <c r="C896" s="103">
        <f t="shared" si="11"/>
        <v>3.2555536159067092E-4</v>
      </c>
      <c r="D896" s="36"/>
    </row>
    <row r="897" spans="1:4" hidden="1">
      <c r="A897" s="35" t="s">
        <v>817</v>
      </c>
      <c r="B897" s="36">
        <v>64496.160000000003</v>
      </c>
      <c r="C897" s="103">
        <f t="shared" si="11"/>
        <v>7.1261783388290958E-4</v>
      </c>
      <c r="D897" s="36"/>
    </row>
    <row r="898" spans="1:4" hidden="1">
      <c r="A898" s="35" t="s">
        <v>818</v>
      </c>
      <c r="B898" s="36">
        <v>26123.040000000001</v>
      </c>
      <c r="C898" s="103">
        <f t="shared" si="11"/>
        <v>2.8863337257964818E-4</v>
      </c>
      <c r="D898" s="36"/>
    </row>
    <row r="899" spans="1:4" hidden="1">
      <c r="A899" s="35" t="s">
        <v>819</v>
      </c>
      <c r="B899" s="36">
        <v>237.06</v>
      </c>
      <c r="C899" s="103">
        <f t="shared" si="11"/>
        <v>2.6192750653726137E-6</v>
      </c>
      <c r="D899" s="36"/>
    </row>
    <row r="900" spans="1:4" hidden="1">
      <c r="A900" s="35" t="s">
        <v>820</v>
      </c>
      <c r="B900" s="36">
        <v>53407.8</v>
      </c>
      <c r="C900" s="103">
        <f t="shared" si="11"/>
        <v>5.9010258515315738E-4</v>
      </c>
      <c r="D900" s="36"/>
    </row>
    <row r="901" spans="1:4" hidden="1">
      <c r="A901" s="35" t="s">
        <v>821</v>
      </c>
      <c r="B901" s="36">
        <v>509400</v>
      </c>
      <c r="C901" s="103">
        <f t="shared" si="11"/>
        <v>5.6283587205804833E-3</v>
      </c>
      <c r="D901" s="36"/>
    </row>
    <row r="902" spans="1:4" hidden="1">
      <c r="A902" s="35" t="s">
        <v>822</v>
      </c>
      <c r="B902" s="36">
        <v>2358.87</v>
      </c>
      <c r="C902" s="103">
        <f t="shared" si="11"/>
        <v>2.6063145927003697E-5</v>
      </c>
      <c r="D902" s="36"/>
    </row>
    <row r="903" spans="1:4" hidden="1">
      <c r="A903" s="35" t="s">
        <v>823</v>
      </c>
      <c r="B903" s="36">
        <v>19579688.219999999</v>
      </c>
      <c r="C903" s="103">
        <f t="shared" si="11"/>
        <v>0.2163359029039732</v>
      </c>
      <c r="D903" s="36"/>
    </row>
    <row r="904" spans="1:4" hidden="1">
      <c r="A904" s="35" t="s">
        <v>824</v>
      </c>
      <c r="B904" s="36">
        <v>12718680.67</v>
      </c>
      <c r="C904" s="103">
        <f t="shared" si="11"/>
        <v>0.14052865579755186</v>
      </c>
      <c r="D904" s="36"/>
    </row>
    <row r="905" spans="1:4" hidden="1">
      <c r="A905" s="35" t="s">
        <v>825</v>
      </c>
      <c r="B905" s="36">
        <v>3109074</v>
      </c>
      <c r="C905" s="103">
        <f t="shared" si="11"/>
        <v>3.4352147155143398E-2</v>
      </c>
      <c r="D905" s="36"/>
    </row>
    <row r="906" spans="1:4" hidden="1">
      <c r="A906" s="35" t="s">
        <v>826</v>
      </c>
      <c r="B906" s="36">
        <v>332910.52</v>
      </c>
      <c r="C906" s="103">
        <f t="shared" si="11"/>
        <v>3.6783271072143376E-3</v>
      </c>
      <c r="D906" s="36"/>
    </row>
    <row r="907" spans="1:4" hidden="1">
      <c r="A907" s="35" t="s">
        <v>827</v>
      </c>
      <c r="B907" s="36">
        <v>5131980.17</v>
      </c>
      <c r="C907" s="103">
        <f t="shared" si="11"/>
        <v>5.6703229964007874E-2</v>
      </c>
      <c r="D907" s="36"/>
    </row>
    <row r="908" spans="1:4" hidden="1">
      <c r="A908" s="35" t="s">
        <v>828</v>
      </c>
      <c r="B908" s="36">
        <v>485108.16</v>
      </c>
      <c r="C908" s="103">
        <f t="shared" si="11"/>
        <v>5.3599582700446643E-3</v>
      </c>
      <c r="D908" s="36"/>
    </row>
    <row r="909" spans="1:4" hidden="1">
      <c r="A909" s="35" t="s">
        <v>829</v>
      </c>
      <c r="B909" s="36">
        <v>8372647.9100000001</v>
      </c>
      <c r="C909" s="103">
        <f t="shared" ref="C909:C911" si="12">+B909/$B$912</f>
        <v>9.2509355866899207E-2</v>
      </c>
      <c r="D909" s="36"/>
    </row>
    <row r="910" spans="1:4" hidden="1">
      <c r="A910" s="35" t="s">
        <v>830</v>
      </c>
      <c r="B910" s="36">
        <v>2720.23</v>
      </c>
      <c r="C910" s="103">
        <f t="shared" si="12"/>
        <v>3.0055811233774339E-5</v>
      </c>
      <c r="D910" s="36"/>
    </row>
    <row r="911" spans="1:4" hidden="1">
      <c r="A911" s="38" t="s">
        <v>831</v>
      </c>
      <c r="B911" s="36">
        <v>1559</v>
      </c>
      <c r="C911" s="103">
        <f t="shared" si="12"/>
        <v>1.7225385248105561E-5</v>
      </c>
      <c r="D911" s="36"/>
    </row>
    <row r="912" spans="1:4" ht="15.75" hidden="1" customHeight="1">
      <c r="B912" s="33">
        <f>+SUM(B845:B911)</f>
        <v>90505958.359999985</v>
      </c>
      <c r="C912" s="104">
        <f>+SUM(C845:C911)</f>
        <v>1.0000000000000002</v>
      </c>
      <c r="D912" s="29"/>
    </row>
    <row r="913" spans="1:6" hidden="1"/>
    <row r="914" spans="1:6" hidden="1"/>
    <row r="915" spans="1:6" ht="12.75" hidden="1">
      <c r="A915" s="20" t="s">
        <v>832</v>
      </c>
    </row>
    <row r="916" spans="1:6" hidden="1"/>
    <row r="917" spans="1:6" ht="28.5" hidden="1" customHeight="1">
      <c r="A917" s="63" t="s">
        <v>833</v>
      </c>
      <c r="B917" s="64" t="s">
        <v>273</v>
      </c>
      <c r="C917" s="95" t="s">
        <v>274</v>
      </c>
      <c r="D917" s="95" t="s">
        <v>834</v>
      </c>
      <c r="E917" s="105" t="s">
        <v>9</v>
      </c>
      <c r="F917" s="64" t="s">
        <v>731</v>
      </c>
    </row>
    <row r="918" spans="1:6" ht="15" hidden="1">
      <c r="A918" s="77" t="s">
        <v>835</v>
      </c>
      <c r="B918" s="106">
        <v>2118695197.8800001</v>
      </c>
      <c r="C918" s="106">
        <v>2118695197.8800001</v>
      </c>
      <c r="D918" s="96">
        <v>0</v>
      </c>
      <c r="E918" s="96">
        <v>0</v>
      </c>
      <c r="F918" s="107">
        <v>0</v>
      </c>
    </row>
    <row r="919" spans="1:6" ht="15" hidden="1">
      <c r="A919" s="87" t="s">
        <v>836</v>
      </c>
      <c r="B919" s="108">
        <v>1000</v>
      </c>
      <c r="C919" s="108">
        <v>1000</v>
      </c>
      <c r="D919" s="98"/>
      <c r="E919" s="98"/>
      <c r="F919" s="109"/>
    </row>
    <row r="920" spans="1:6" ht="15" hidden="1">
      <c r="A920" s="110" t="s">
        <v>837</v>
      </c>
      <c r="B920" s="111">
        <v>46545140.439999998</v>
      </c>
      <c r="C920" s="111">
        <v>46545140.439999998</v>
      </c>
      <c r="D920" s="112"/>
      <c r="E920" s="112"/>
      <c r="F920" s="113"/>
    </row>
    <row r="921" spans="1:6" ht="19.5" hidden="1" customHeight="1">
      <c r="B921" s="33">
        <f>SUM(B918:B920)</f>
        <v>2165241338.3200002</v>
      </c>
      <c r="C921" s="33">
        <f>SUM(C918:C920)</f>
        <v>2165241338.3200002</v>
      </c>
      <c r="D921" s="52"/>
      <c r="E921" s="114"/>
      <c r="F921" s="53"/>
    </row>
    <row r="922" spans="1:6" hidden="1"/>
    <row r="923" spans="1:6" hidden="1"/>
    <row r="924" spans="1:6" ht="15" hidden="1">
      <c r="A924" s="115"/>
      <c r="B924" s="115"/>
      <c r="C924" s="115"/>
      <c r="D924" s="115"/>
      <c r="E924" s="115"/>
    </row>
    <row r="925" spans="1:6" ht="27" hidden="1" customHeight="1">
      <c r="A925" s="101" t="s">
        <v>838</v>
      </c>
      <c r="B925" s="102" t="s">
        <v>273</v>
      </c>
      <c r="C925" s="29" t="s">
        <v>274</v>
      </c>
      <c r="D925" s="29" t="s">
        <v>834</v>
      </c>
      <c r="E925" s="116" t="s">
        <v>731</v>
      </c>
    </row>
    <row r="926" spans="1:6" ht="15" hidden="1">
      <c r="A926" s="77" t="s">
        <v>839</v>
      </c>
      <c r="B926" s="106">
        <v>-33649943</v>
      </c>
      <c r="C926" s="106">
        <v>-33649943</v>
      </c>
      <c r="D926" s="96"/>
      <c r="E926" s="96"/>
    </row>
    <row r="927" spans="1:6" ht="15" hidden="1">
      <c r="A927" s="87" t="s">
        <v>840</v>
      </c>
      <c r="B927" s="108">
        <v>-14100205.43</v>
      </c>
      <c r="C927" s="108">
        <v>-14100205.43</v>
      </c>
      <c r="D927" s="98"/>
      <c r="E927" s="98"/>
    </row>
    <row r="928" spans="1:6" ht="15" hidden="1">
      <c r="A928" s="87" t="s">
        <v>841</v>
      </c>
      <c r="B928" s="108">
        <v>3370823</v>
      </c>
      <c r="C928" s="108">
        <v>3370823</v>
      </c>
      <c r="D928" s="98"/>
      <c r="E928" s="98"/>
    </row>
    <row r="929" spans="1:5" ht="15" hidden="1">
      <c r="A929" s="87" t="s">
        <v>842</v>
      </c>
      <c r="B929" s="108">
        <v>-34149865</v>
      </c>
      <c r="C929" s="108">
        <v>-34149865</v>
      </c>
      <c r="D929" s="98"/>
      <c r="E929" s="98"/>
    </row>
    <row r="930" spans="1:5" ht="15" hidden="1">
      <c r="A930" s="87" t="s">
        <v>843</v>
      </c>
      <c r="B930" s="108">
        <v>-14741800.550000001</v>
      </c>
      <c r="C930" s="108">
        <v>-14741800.550000001</v>
      </c>
      <c r="D930" s="98"/>
      <c r="E930" s="98"/>
    </row>
    <row r="931" spans="1:5" ht="15" hidden="1">
      <c r="A931" s="87" t="s">
        <v>844</v>
      </c>
      <c r="B931" s="108">
        <v>-62776706.899999999</v>
      </c>
      <c r="C931" s="108">
        <v>-62776706.899999999</v>
      </c>
      <c r="D931" s="98"/>
      <c r="E931" s="98"/>
    </row>
    <row r="932" spans="1:5" ht="15" hidden="1">
      <c r="A932" s="87" t="s">
        <v>845</v>
      </c>
      <c r="B932" s="108">
        <v>-117735375</v>
      </c>
      <c r="C932" s="108">
        <v>-117735375</v>
      </c>
      <c r="D932" s="98"/>
      <c r="E932" s="98"/>
    </row>
    <row r="933" spans="1:5" ht="15" hidden="1">
      <c r="A933" s="87" t="s">
        <v>846</v>
      </c>
      <c r="B933" s="108">
        <v>130446998.86</v>
      </c>
      <c r="C933" s="108">
        <v>130446998.86</v>
      </c>
      <c r="D933" s="98"/>
      <c r="E933" s="98"/>
    </row>
    <row r="934" spans="1:5" ht="15" hidden="1">
      <c r="A934" s="38" t="s">
        <v>847</v>
      </c>
      <c r="B934" s="108">
        <v>20923067.41</v>
      </c>
      <c r="C934" s="108">
        <v>20923067.41</v>
      </c>
      <c r="D934" s="98"/>
      <c r="E934" s="98"/>
    </row>
    <row r="935" spans="1:5" ht="20.25" hidden="1" customHeight="1">
      <c r="B935" s="33">
        <f>+SUM(B926:B934)</f>
        <v>-122413006.60999998</v>
      </c>
      <c r="C935" s="33">
        <f>+SUM(C926:C934)</f>
        <v>-122413006.60999998</v>
      </c>
      <c r="D935" s="52"/>
      <c r="E935" s="53"/>
    </row>
    <row r="936" spans="1:5" hidden="1"/>
    <row r="937" spans="1:5" hidden="1"/>
    <row r="938" spans="1:5" ht="12.75" hidden="1">
      <c r="A938" s="20" t="s">
        <v>848</v>
      </c>
    </row>
    <row r="939" spans="1:5" hidden="1"/>
    <row r="940" spans="1:5" ht="30.75" hidden="1" customHeight="1">
      <c r="A940" s="101" t="s">
        <v>849</v>
      </c>
      <c r="B940" s="102" t="s">
        <v>273</v>
      </c>
      <c r="C940" s="29" t="s">
        <v>274</v>
      </c>
      <c r="D940" s="29" t="s">
        <v>275</v>
      </c>
    </row>
    <row r="941" spans="1:5" ht="15" hidden="1">
      <c r="A941" s="77" t="s">
        <v>850</v>
      </c>
      <c r="B941" s="106">
        <v>0</v>
      </c>
      <c r="C941" s="106">
        <v>10990</v>
      </c>
      <c r="D941" s="96">
        <f>+C941-B941</f>
        <v>10990</v>
      </c>
    </row>
    <row r="942" spans="1:5" ht="15" hidden="1">
      <c r="A942" s="87" t="s">
        <v>851</v>
      </c>
      <c r="B942" s="108">
        <v>-129210.63</v>
      </c>
      <c r="C942" s="108">
        <v>1884754.89</v>
      </c>
      <c r="D942" s="98">
        <f>+C942-B942</f>
        <v>2013965.52</v>
      </c>
    </row>
    <row r="943" spans="1:5" ht="15" hidden="1">
      <c r="A943" s="87" t="s">
        <v>852</v>
      </c>
      <c r="B943" s="108">
        <v>78865977.700000003</v>
      </c>
      <c r="C943" s="108">
        <v>144573.29</v>
      </c>
      <c r="D943" s="98">
        <f t="shared" ref="D943:D964" si="13">+C943-B943</f>
        <v>-78721404.409999996</v>
      </c>
    </row>
    <row r="944" spans="1:5" ht="15" hidden="1">
      <c r="A944" s="87" t="s">
        <v>853</v>
      </c>
      <c r="B944" s="108">
        <v>35328.01</v>
      </c>
      <c r="C944" s="108">
        <v>4182.82</v>
      </c>
      <c r="D944" s="98">
        <f t="shared" si="13"/>
        <v>-31145.190000000002</v>
      </c>
    </row>
    <row r="945" spans="1:4" ht="15" hidden="1">
      <c r="A945" s="87" t="s">
        <v>854</v>
      </c>
      <c r="B945" s="108">
        <v>16515185.449999999</v>
      </c>
      <c r="C945" s="108">
        <v>1521136.82</v>
      </c>
      <c r="D945" s="98">
        <f t="shared" si="13"/>
        <v>-14994048.629999999</v>
      </c>
    </row>
    <row r="946" spans="1:4" ht="15" hidden="1">
      <c r="A946" s="87" t="s">
        <v>855</v>
      </c>
      <c r="B946" s="108">
        <v>18621.29</v>
      </c>
      <c r="C946" s="108">
        <v>-895.47</v>
      </c>
      <c r="D946" s="98">
        <f t="shared" si="13"/>
        <v>-19516.760000000002</v>
      </c>
    </row>
    <row r="947" spans="1:4" ht="15" hidden="1">
      <c r="A947" s="87" t="s">
        <v>856</v>
      </c>
      <c r="B947" s="108">
        <v>20625.7</v>
      </c>
      <c r="C947" s="108">
        <v>20625.7</v>
      </c>
      <c r="D947" s="98">
        <f t="shared" si="13"/>
        <v>0</v>
      </c>
    </row>
    <row r="948" spans="1:4" ht="15" hidden="1">
      <c r="A948" s="87" t="s">
        <v>857</v>
      </c>
      <c r="B948" s="108">
        <v>192038.21</v>
      </c>
      <c r="C948" s="108">
        <v>186652.62</v>
      </c>
      <c r="D948" s="98">
        <f t="shared" si="13"/>
        <v>-5385.5899999999965</v>
      </c>
    </row>
    <row r="949" spans="1:4" ht="15" hidden="1">
      <c r="A949" s="87" t="s">
        <v>858</v>
      </c>
      <c r="B949" s="108">
        <v>16103438.16</v>
      </c>
      <c r="C949" s="108">
        <v>13119.16</v>
      </c>
      <c r="D949" s="98">
        <f t="shared" si="13"/>
        <v>-16090319</v>
      </c>
    </row>
    <row r="950" spans="1:4" ht="15" hidden="1">
      <c r="A950" s="87" t="s">
        <v>859</v>
      </c>
      <c r="B950" s="108">
        <v>313078.14</v>
      </c>
      <c r="C950" s="108">
        <v>315462.15000000002</v>
      </c>
      <c r="D950" s="98">
        <f t="shared" si="13"/>
        <v>2384.0100000000093</v>
      </c>
    </row>
    <row r="951" spans="1:4" ht="15" hidden="1">
      <c r="A951" s="87" t="s">
        <v>860</v>
      </c>
      <c r="B951" s="108">
        <v>326875.65999999997</v>
      </c>
      <c r="C951" s="108">
        <v>358677.4</v>
      </c>
      <c r="D951" s="98">
        <f t="shared" si="13"/>
        <v>31801.740000000049</v>
      </c>
    </row>
    <row r="952" spans="1:4" ht="15" hidden="1">
      <c r="A952" s="87" t="s">
        <v>861</v>
      </c>
      <c r="B952" s="108">
        <v>117554016.70999999</v>
      </c>
      <c r="C952" s="108">
        <v>84792540.439999998</v>
      </c>
      <c r="D952" s="98">
        <f t="shared" si="13"/>
        <v>-32761476.269999996</v>
      </c>
    </row>
    <row r="953" spans="1:4" ht="15" hidden="1">
      <c r="A953" s="87" t="s">
        <v>862</v>
      </c>
      <c r="B953" s="108">
        <v>-0.02</v>
      </c>
      <c r="C953" s="108">
        <v>-0.02</v>
      </c>
      <c r="D953" s="98">
        <f t="shared" si="13"/>
        <v>0</v>
      </c>
    </row>
    <row r="954" spans="1:4" ht="15" hidden="1">
      <c r="A954" s="87" t="s">
        <v>863</v>
      </c>
      <c r="B954" s="108">
        <v>18811609.829999998</v>
      </c>
      <c r="C954" s="108">
        <v>7921763.9000000004</v>
      </c>
      <c r="D954" s="98">
        <f t="shared" si="13"/>
        <v>-10889845.929999998</v>
      </c>
    </row>
    <row r="955" spans="1:4" ht="15" hidden="1">
      <c r="A955" s="87" t="s">
        <v>864</v>
      </c>
      <c r="B955" s="108">
        <v>21326.61</v>
      </c>
      <c r="C955" s="108">
        <v>21326.61</v>
      </c>
      <c r="D955" s="98">
        <f t="shared" si="13"/>
        <v>0</v>
      </c>
    </row>
    <row r="956" spans="1:4" ht="15" hidden="1">
      <c r="A956" s="87" t="s">
        <v>865</v>
      </c>
      <c r="B956" s="108">
        <v>10000</v>
      </c>
      <c r="C956" s="108">
        <v>10000</v>
      </c>
      <c r="D956" s="98">
        <f t="shared" si="13"/>
        <v>0</v>
      </c>
    </row>
    <row r="957" spans="1:4" ht="15" hidden="1">
      <c r="A957" s="87" t="s">
        <v>866</v>
      </c>
      <c r="B957" s="108">
        <v>1479579.77</v>
      </c>
      <c r="C957" s="108">
        <v>30481.68</v>
      </c>
      <c r="D957" s="98">
        <f t="shared" si="13"/>
        <v>-1449098.09</v>
      </c>
    </row>
    <row r="958" spans="1:4" ht="15" hidden="1">
      <c r="A958" s="87" t="s">
        <v>867</v>
      </c>
      <c r="B958" s="108">
        <v>816365.39</v>
      </c>
      <c r="C958" s="108">
        <v>867619.53</v>
      </c>
      <c r="D958" s="98">
        <f t="shared" si="13"/>
        <v>51254.140000000014</v>
      </c>
    </row>
    <row r="959" spans="1:4" ht="15" hidden="1">
      <c r="A959" s="87" t="s">
        <v>868</v>
      </c>
      <c r="B959" s="108">
        <v>98637.88</v>
      </c>
      <c r="C959" s="108">
        <v>149423.64000000001</v>
      </c>
      <c r="D959" s="98">
        <f t="shared" si="13"/>
        <v>50785.760000000009</v>
      </c>
    </row>
    <row r="960" spans="1:4" ht="15" hidden="1">
      <c r="A960" s="87" t="s">
        <v>11</v>
      </c>
      <c r="B960" s="108">
        <v>158279370.62</v>
      </c>
      <c r="C960" s="108">
        <v>392112681.89999998</v>
      </c>
      <c r="D960" s="98">
        <f t="shared" si="13"/>
        <v>233833311.27999997</v>
      </c>
    </row>
    <row r="961" spans="1:4" ht="15" hidden="1">
      <c r="A961" s="87" t="s">
        <v>12</v>
      </c>
      <c r="B961" s="108">
        <v>61304305.719999999</v>
      </c>
      <c r="C961" s="108">
        <v>62054615.439999998</v>
      </c>
      <c r="D961" s="98">
        <f t="shared" si="13"/>
        <v>750309.71999999881</v>
      </c>
    </row>
    <row r="962" spans="1:4" ht="15" hidden="1">
      <c r="A962" s="87" t="s">
        <v>869</v>
      </c>
      <c r="B962" s="108">
        <v>5000</v>
      </c>
      <c r="C962" s="108">
        <v>5000</v>
      </c>
      <c r="D962" s="98">
        <f t="shared" si="13"/>
        <v>0</v>
      </c>
    </row>
    <row r="963" spans="1:4" ht="15" hidden="1">
      <c r="A963" s="87" t="s">
        <v>870</v>
      </c>
      <c r="B963" s="108">
        <v>9100237.25</v>
      </c>
      <c r="C963" s="108">
        <v>22301527.829999998</v>
      </c>
      <c r="D963" s="98">
        <f t="shared" si="13"/>
        <v>13201290.579999998</v>
      </c>
    </row>
    <row r="964" spans="1:4" ht="15" hidden="1">
      <c r="A964" s="38" t="s">
        <v>871</v>
      </c>
      <c r="B964" s="108">
        <v>50000</v>
      </c>
      <c r="C964" s="108">
        <v>50000</v>
      </c>
      <c r="D964" s="98">
        <f t="shared" si="13"/>
        <v>0</v>
      </c>
    </row>
    <row r="965" spans="1:4" ht="21.75" hidden="1" customHeight="1">
      <c r="B965" s="33">
        <f>+SUM(B941:B964)</f>
        <v>479792407.45000005</v>
      </c>
      <c r="C965" s="33">
        <f>+SUM(C941:C964)</f>
        <v>574776260.33000004</v>
      </c>
      <c r="D965" s="33">
        <f>+SUM(D941:D964)</f>
        <v>94983852.879999951</v>
      </c>
    </row>
    <row r="966" spans="1:4" hidden="1"/>
    <row r="967" spans="1:4" hidden="1"/>
    <row r="968" spans="1:4" ht="24" hidden="1" customHeight="1">
      <c r="A968" s="101" t="s">
        <v>872</v>
      </c>
      <c r="B968" s="102" t="s">
        <v>275</v>
      </c>
      <c r="C968" s="29" t="s">
        <v>873</v>
      </c>
      <c r="D968" s="26"/>
    </row>
    <row r="969" spans="1:4" ht="15" hidden="1">
      <c r="A969" s="35" t="s">
        <v>282</v>
      </c>
      <c r="B969" s="109">
        <v>84179192.579999998</v>
      </c>
      <c r="C969" s="98"/>
      <c r="D969" s="117"/>
    </row>
    <row r="970" spans="1:4" ht="15" hidden="1">
      <c r="A970" s="35" t="s">
        <v>283</v>
      </c>
      <c r="B970" s="109">
        <v>438116.82</v>
      </c>
      <c r="C970" s="98"/>
      <c r="D970" s="117"/>
    </row>
    <row r="971" spans="1:4" ht="15" hidden="1">
      <c r="A971" s="35" t="s">
        <v>284</v>
      </c>
      <c r="B971" s="109">
        <v>20959036.440000001</v>
      </c>
      <c r="C971" s="98"/>
      <c r="D971" s="117"/>
    </row>
    <row r="972" spans="1:4" ht="15" hidden="1">
      <c r="A972" s="35" t="s">
        <v>285</v>
      </c>
      <c r="B972" s="109">
        <v>29804034</v>
      </c>
      <c r="C972" s="98"/>
      <c r="D972" s="117"/>
    </row>
    <row r="973" spans="1:4" ht="15" hidden="1">
      <c r="A973" s="35" t="s">
        <v>286</v>
      </c>
      <c r="B973" s="109">
        <v>1043000</v>
      </c>
      <c r="C973" s="98"/>
      <c r="D973" s="117"/>
    </row>
    <row r="974" spans="1:4" ht="15" hidden="1">
      <c r="A974" s="35" t="s">
        <v>287</v>
      </c>
      <c r="B974" s="109">
        <v>3057445.09</v>
      </c>
      <c r="C974" s="98"/>
      <c r="D974" s="117"/>
    </row>
    <row r="975" spans="1:4" ht="15" hidden="1">
      <c r="A975" s="35" t="s">
        <v>288</v>
      </c>
      <c r="B975" s="109">
        <v>575750988.88999999</v>
      </c>
      <c r="C975" s="98"/>
      <c r="D975" s="117"/>
    </row>
    <row r="976" spans="1:4" ht="15" hidden="1">
      <c r="A976" s="50"/>
      <c r="B976" s="109"/>
      <c r="C976" s="98"/>
      <c r="D976" s="117"/>
    </row>
    <row r="977" spans="1:4" ht="15" hidden="1">
      <c r="A977" s="35" t="s">
        <v>440</v>
      </c>
      <c r="B977" s="109">
        <v>7360</v>
      </c>
      <c r="C977" s="98"/>
      <c r="D977" s="117"/>
    </row>
    <row r="978" spans="1:4" ht="15" hidden="1">
      <c r="A978" s="35" t="s">
        <v>441</v>
      </c>
      <c r="B978" s="109">
        <v>5265.86</v>
      </c>
      <c r="C978" s="98"/>
      <c r="D978" s="117"/>
    </row>
    <row r="979" spans="1:4" ht="15" hidden="1">
      <c r="A979" s="35" t="s">
        <v>492</v>
      </c>
      <c r="B979" s="109">
        <v>9341.85</v>
      </c>
      <c r="C979" s="98"/>
      <c r="D979" s="117"/>
    </row>
    <row r="980" spans="1:4" ht="15" hidden="1">
      <c r="A980" s="35" t="s">
        <v>493</v>
      </c>
      <c r="B980" s="109">
        <v>9341.85</v>
      </c>
      <c r="C980" s="98"/>
      <c r="D980" s="117"/>
    </row>
    <row r="981" spans="1:4" ht="15" hidden="1">
      <c r="A981" s="35" t="s">
        <v>494</v>
      </c>
      <c r="B981" s="109">
        <v>9341.85</v>
      </c>
      <c r="C981" s="98"/>
      <c r="D981" s="117"/>
    </row>
    <row r="982" spans="1:4" ht="15" hidden="1">
      <c r="A982" s="35" t="s">
        <v>514</v>
      </c>
      <c r="B982" s="109">
        <v>242993.2</v>
      </c>
      <c r="C982" s="98"/>
      <c r="D982" s="117"/>
    </row>
    <row r="983" spans="1:4" ht="15" hidden="1">
      <c r="A983" s="35"/>
      <c r="B983" s="109"/>
      <c r="C983" s="98"/>
      <c r="D983" s="117"/>
    </row>
    <row r="984" spans="1:4" ht="15" hidden="1">
      <c r="A984" s="35" t="s">
        <v>596</v>
      </c>
      <c r="B984" s="109">
        <v>-108000</v>
      </c>
      <c r="C984" s="98"/>
      <c r="D984" s="117"/>
    </row>
    <row r="985" spans="1:4" ht="15" hidden="1">
      <c r="A985" s="35" t="s">
        <v>597</v>
      </c>
      <c r="B985" s="109">
        <v>-23400</v>
      </c>
      <c r="C985" s="98"/>
      <c r="D985" s="117"/>
    </row>
    <row r="986" spans="1:4" ht="15" hidden="1">
      <c r="A986" s="35" t="s">
        <v>598</v>
      </c>
      <c r="B986" s="109">
        <v>-14400</v>
      </c>
      <c r="C986" s="98"/>
      <c r="D986" s="117"/>
    </row>
    <row r="987" spans="1:4" ht="15" hidden="1">
      <c r="A987" s="35" t="s">
        <v>599</v>
      </c>
      <c r="B987" s="109">
        <v>-108000</v>
      </c>
      <c r="C987" s="98"/>
      <c r="D987" s="117"/>
    </row>
    <row r="988" spans="1:4" ht="15" hidden="1">
      <c r="A988" s="35" t="s">
        <v>600</v>
      </c>
      <c r="B988" s="109">
        <v>-40200</v>
      </c>
      <c r="C988" s="98"/>
      <c r="D988" s="117"/>
    </row>
    <row r="989" spans="1:4" ht="15" hidden="1">
      <c r="A989" s="35" t="s">
        <v>601</v>
      </c>
      <c r="B989" s="109">
        <v>-108000</v>
      </c>
      <c r="C989" s="98"/>
      <c r="D989" s="117"/>
    </row>
    <row r="990" spans="1:4" ht="15" hidden="1">
      <c r="A990" s="35" t="s">
        <v>602</v>
      </c>
      <c r="B990" s="109">
        <v>-36600</v>
      </c>
      <c r="C990" s="98"/>
      <c r="D990" s="117"/>
    </row>
    <row r="991" spans="1:4" ht="15" hidden="1">
      <c r="A991" s="35" t="s">
        <v>603</v>
      </c>
      <c r="B991" s="109">
        <v>-54000</v>
      </c>
      <c r="C991" s="98"/>
      <c r="D991" s="117"/>
    </row>
    <row r="992" spans="1:4" ht="15" hidden="1">
      <c r="A992" s="38" t="s">
        <v>604</v>
      </c>
      <c r="B992" s="109">
        <v>-16800</v>
      </c>
      <c r="C992" s="98"/>
      <c r="D992" s="117"/>
    </row>
    <row r="993" spans="1:6" ht="18" hidden="1" customHeight="1">
      <c r="B993" s="33">
        <f>+SUM(B969:B992)</f>
        <v>715006058.43000007</v>
      </c>
      <c r="C993" s="29"/>
      <c r="D993" s="26"/>
      <c r="E993" s="26"/>
      <c r="F993" s="26"/>
    </row>
    <row r="994" spans="1:6" hidden="1">
      <c r="E994" s="26"/>
      <c r="F994" s="26"/>
    </row>
    <row r="995" spans="1:6" hidden="1">
      <c r="E995" s="26"/>
      <c r="F995" s="26"/>
    </row>
    <row r="996" spans="1:6" hidden="1">
      <c r="E996" s="26"/>
      <c r="F996" s="26"/>
    </row>
    <row r="997" spans="1:6" ht="12.75" hidden="1">
      <c r="A997" s="20" t="s">
        <v>874</v>
      </c>
      <c r="E997" s="26"/>
      <c r="F997" s="26"/>
    </row>
    <row r="998" spans="1:6" ht="12" hidden="1" customHeight="1">
      <c r="A998" s="20" t="s">
        <v>875</v>
      </c>
      <c r="E998" s="26"/>
      <c r="F998" s="26"/>
    </row>
    <row r="999" spans="1:6" ht="12" hidden="1">
      <c r="A999" s="118"/>
      <c r="B999" s="118"/>
      <c r="C999" s="118"/>
      <c r="D999" s="118"/>
      <c r="E999" s="26"/>
      <c r="F999" s="26"/>
    </row>
    <row r="1000" spans="1:6" ht="12" hidden="1">
      <c r="A1000" s="119"/>
      <c r="B1000" s="119"/>
      <c r="C1000" s="119"/>
      <c r="D1000" s="119"/>
      <c r="E1000" s="26"/>
      <c r="F1000" s="26"/>
    </row>
    <row r="1001" spans="1:6" ht="12" hidden="1">
      <c r="A1001" s="120" t="s">
        <v>876</v>
      </c>
      <c r="B1001" s="121"/>
      <c r="C1001" s="121"/>
      <c r="D1001" s="122"/>
      <c r="E1001" s="26"/>
      <c r="F1001" s="26"/>
    </row>
    <row r="1002" spans="1:6" ht="12" hidden="1">
      <c r="A1002" s="123" t="s">
        <v>877</v>
      </c>
      <c r="B1002" s="124"/>
      <c r="C1002" s="124"/>
      <c r="D1002" s="125"/>
      <c r="E1002" s="26"/>
      <c r="F1002" s="126"/>
    </row>
    <row r="1003" spans="1:6" ht="12" hidden="1">
      <c r="A1003" s="127" t="s">
        <v>878</v>
      </c>
      <c r="B1003" s="128"/>
      <c r="C1003" s="128"/>
      <c r="D1003" s="129"/>
      <c r="E1003" s="26"/>
      <c r="F1003" s="126"/>
    </row>
    <row r="1004" spans="1:6" ht="12" hidden="1">
      <c r="A1004" s="130" t="s">
        <v>879</v>
      </c>
      <c r="B1004" s="131"/>
      <c r="C1004" s="132"/>
      <c r="D1004" s="133">
        <v>143690125.21000001</v>
      </c>
      <c r="E1004" s="26"/>
      <c r="F1004" s="126"/>
    </row>
    <row r="1005" spans="1:6" ht="12" hidden="1">
      <c r="A1005" s="134"/>
      <c r="B1005" s="134"/>
      <c r="C1005" s="16"/>
      <c r="D1005" s="132"/>
      <c r="E1005" s="26"/>
      <c r="F1005" s="126"/>
    </row>
    <row r="1006" spans="1:6" ht="12" hidden="1">
      <c r="A1006" s="135" t="s">
        <v>880</v>
      </c>
      <c r="B1006" s="135"/>
      <c r="C1006" s="136"/>
      <c r="D1006" s="137">
        <f>SUM(C1006:C1011)</f>
        <v>12026503.67</v>
      </c>
      <c r="E1006" s="26"/>
      <c r="F1006" s="26"/>
    </row>
    <row r="1007" spans="1:6" ht="12" hidden="1">
      <c r="A1007" s="138" t="s">
        <v>881</v>
      </c>
      <c r="B1007" s="138"/>
      <c r="C1007" s="139">
        <v>0</v>
      </c>
      <c r="D1007" s="140"/>
      <c r="E1007" s="26"/>
      <c r="F1007" s="26"/>
    </row>
    <row r="1008" spans="1:6" ht="12" hidden="1">
      <c r="A1008" s="138" t="s">
        <v>882</v>
      </c>
      <c r="B1008" s="138"/>
      <c r="C1008" s="139">
        <v>0</v>
      </c>
      <c r="D1008" s="140"/>
      <c r="E1008" s="26"/>
      <c r="F1008" s="26"/>
    </row>
    <row r="1009" spans="1:6" ht="12" hidden="1">
      <c r="A1009" s="138" t="s">
        <v>883</v>
      </c>
      <c r="B1009" s="138"/>
      <c r="C1009" s="139">
        <v>0</v>
      </c>
      <c r="D1009" s="140"/>
      <c r="E1009" s="26"/>
      <c r="F1009" s="26"/>
    </row>
    <row r="1010" spans="1:6" ht="12" hidden="1">
      <c r="A1010" s="138" t="s">
        <v>884</v>
      </c>
      <c r="B1010" s="138"/>
      <c r="C1010" s="139">
        <v>0</v>
      </c>
      <c r="D1010" s="140"/>
      <c r="E1010" s="26"/>
      <c r="F1010" s="26"/>
    </row>
    <row r="1011" spans="1:6" ht="12" hidden="1">
      <c r="A1011" s="141" t="s">
        <v>885</v>
      </c>
      <c r="B1011" s="142"/>
      <c r="C1011" s="139">
        <v>12026503.67</v>
      </c>
      <c r="D1011" s="140"/>
      <c r="E1011" s="26"/>
      <c r="F1011" s="26"/>
    </row>
    <row r="1012" spans="1:6" ht="12" hidden="1">
      <c r="A1012" s="134"/>
      <c r="B1012" s="134"/>
      <c r="C1012" s="143"/>
      <c r="D1012" s="132"/>
      <c r="E1012" s="26"/>
      <c r="F1012" s="26"/>
    </row>
    <row r="1013" spans="1:6" ht="12" hidden="1">
      <c r="A1013" s="135" t="s">
        <v>886</v>
      </c>
      <c r="B1013" s="135"/>
      <c r="C1013" s="136"/>
      <c r="D1013" s="144">
        <f>SUM(C1013:C1017)</f>
        <v>63322251.030400001</v>
      </c>
      <c r="E1013" s="26"/>
      <c r="F1013" s="26"/>
    </row>
    <row r="1014" spans="1:6" ht="12" hidden="1">
      <c r="A1014" s="138" t="s">
        <v>887</v>
      </c>
      <c r="B1014" s="138"/>
      <c r="C1014" s="139">
        <v>0</v>
      </c>
      <c r="D1014" s="140"/>
      <c r="E1014" s="26"/>
      <c r="F1014" s="26"/>
    </row>
    <row r="1015" spans="1:6" ht="12" hidden="1">
      <c r="A1015" s="138" t="s">
        <v>888</v>
      </c>
      <c r="B1015" s="138"/>
      <c r="C1015" s="139">
        <v>0</v>
      </c>
      <c r="D1015" s="140"/>
      <c r="E1015" s="26"/>
      <c r="F1015" s="26"/>
    </row>
    <row r="1016" spans="1:6" ht="12" hidden="1">
      <c r="A1016" s="138" t="s">
        <v>889</v>
      </c>
      <c r="B1016" s="138"/>
      <c r="C1016" s="139">
        <v>0</v>
      </c>
      <c r="D1016" s="140"/>
      <c r="E1016" s="26"/>
      <c r="F1016" s="26"/>
    </row>
    <row r="1017" spans="1:6" ht="12" hidden="1">
      <c r="A1017" s="145" t="s">
        <v>890</v>
      </c>
      <c r="B1017" s="146"/>
      <c r="C1017" s="139">
        <v>63322251.030400001</v>
      </c>
      <c r="D1017" s="147"/>
      <c r="E1017" s="26"/>
      <c r="F1017" s="26"/>
    </row>
    <row r="1018" spans="1:6" ht="12" hidden="1">
      <c r="A1018" s="134"/>
      <c r="B1018" s="134"/>
      <c r="C1018" s="132"/>
      <c r="D1018" s="132"/>
      <c r="E1018" s="26"/>
      <c r="F1018" s="26"/>
    </row>
    <row r="1019" spans="1:6" ht="12" hidden="1">
      <c r="A1019" s="148" t="s">
        <v>891</v>
      </c>
      <c r="B1019" s="148"/>
      <c r="C1019" s="132"/>
      <c r="D1019" s="149">
        <f>+D1004+D1006-D1013</f>
        <v>92394377.849599987</v>
      </c>
      <c r="E1019" s="26"/>
      <c r="F1019" s="126"/>
    </row>
    <row r="1020" spans="1:6" ht="12" hidden="1">
      <c r="A1020" s="119"/>
      <c r="B1020" s="119"/>
      <c r="C1020" s="119"/>
      <c r="D1020" s="119"/>
      <c r="E1020" s="26"/>
      <c r="F1020" s="26"/>
    </row>
    <row r="1021" spans="1:6" ht="12" hidden="1">
      <c r="A1021" s="119"/>
      <c r="B1021" s="119"/>
      <c r="C1021" s="119"/>
      <c r="D1021" s="119"/>
      <c r="E1021" s="26"/>
      <c r="F1021" s="26"/>
    </row>
    <row r="1022" spans="1:6" ht="12" hidden="1">
      <c r="A1022" s="120" t="s">
        <v>892</v>
      </c>
      <c r="B1022" s="121"/>
      <c r="C1022" s="121"/>
      <c r="D1022" s="122"/>
      <c r="E1022" s="26"/>
      <c r="F1022" s="26"/>
    </row>
    <row r="1023" spans="1:6" ht="12" hidden="1">
      <c r="A1023" s="123" t="s">
        <v>877</v>
      </c>
      <c r="B1023" s="124"/>
      <c r="C1023" s="124"/>
      <c r="D1023" s="125"/>
      <c r="E1023" s="26"/>
      <c r="F1023" s="26"/>
    </row>
    <row r="1024" spans="1:6" ht="12" hidden="1">
      <c r="A1024" s="127" t="s">
        <v>878</v>
      </c>
      <c r="B1024" s="128"/>
      <c r="C1024" s="128"/>
      <c r="D1024" s="129"/>
      <c r="E1024" s="26"/>
      <c r="F1024" s="26"/>
    </row>
    <row r="1025" spans="1:7" ht="12" hidden="1">
      <c r="A1025" s="130" t="s">
        <v>893</v>
      </c>
      <c r="B1025" s="131"/>
      <c r="C1025" s="132"/>
      <c r="D1025" s="150">
        <v>65480232.329999991</v>
      </c>
      <c r="E1025" s="26"/>
      <c r="F1025" s="26"/>
    </row>
    <row r="1026" spans="1:7" ht="12" hidden="1">
      <c r="A1026" s="134"/>
      <c r="B1026" s="134"/>
      <c r="C1026" s="132"/>
      <c r="D1026" s="132"/>
      <c r="E1026" s="26"/>
      <c r="F1026" s="26"/>
    </row>
    <row r="1027" spans="1:7" ht="12" hidden="1">
      <c r="A1027" s="151" t="s">
        <v>894</v>
      </c>
      <c r="B1027" s="151"/>
      <c r="C1027" s="152"/>
      <c r="D1027" s="153">
        <f>SUM(C1027:C1044)</f>
        <v>24181973.401999999</v>
      </c>
      <c r="E1027" s="26"/>
      <c r="F1027" s="26"/>
    </row>
    <row r="1028" spans="1:7" ht="12" hidden="1">
      <c r="A1028" s="138" t="s">
        <v>895</v>
      </c>
      <c r="B1028" s="138"/>
      <c r="C1028" s="139">
        <v>32509.65</v>
      </c>
      <c r="D1028" s="154"/>
      <c r="E1028" s="26"/>
      <c r="F1028" s="26"/>
    </row>
    <row r="1029" spans="1:7" ht="12" hidden="1">
      <c r="A1029" s="138" t="s">
        <v>896</v>
      </c>
      <c r="B1029" s="138"/>
      <c r="C1029" s="139">
        <v>0</v>
      </c>
      <c r="D1029" s="154"/>
      <c r="E1029" s="26"/>
      <c r="F1029" s="26"/>
    </row>
    <row r="1030" spans="1:7" ht="12" hidden="1">
      <c r="A1030" s="138" t="s">
        <v>897</v>
      </c>
      <c r="B1030" s="138"/>
      <c r="C1030" s="139">
        <v>0</v>
      </c>
      <c r="D1030" s="154"/>
      <c r="E1030" s="26"/>
      <c r="F1030" s="26"/>
    </row>
    <row r="1031" spans="1:7" ht="12" hidden="1">
      <c r="A1031" s="138" t="s">
        <v>898</v>
      </c>
      <c r="B1031" s="138"/>
      <c r="C1031" s="139">
        <v>0</v>
      </c>
      <c r="D1031" s="154"/>
      <c r="E1031" s="26"/>
      <c r="F1031" s="26"/>
    </row>
    <row r="1032" spans="1:7" ht="12" hidden="1">
      <c r="A1032" s="138" t="s">
        <v>899</v>
      </c>
      <c r="B1032" s="138"/>
      <c r="C1032" s="139">
        <v>0</v>
      </c>
      <c r="D1032" s="154"/>
      <c r="E1032" s="26"/>
      <c r="F1032" s="126"/>
    </row>
    <row r="1033" spans="1:7" ht="12" hidden="1">
      <c r="A1033" s="138" t="s">
        <v>900</v>
      </c>
      <c r="B1033" s="138"/>
      <c r="C1033" s="139">
        <v>0</v>
      </c>
      <c r="D1033" s="154"/>
      <c r="E1033" s="26"/>
      <c r="F1033" s="26"/>
    </row>
    <row r="1034" spans="1:7" ht="12" hidden="1">
      <c r="A1034" s="138" t="s">
        <v>901</v>
      </c>
      <c r="B1034" s="138"/>
      <c r="C1034" s="139">
        <v>0</v>
      </c>
      <c r="D1034" s="154"/>
      <c r="E1034" s="26"/>
      <c r="F1034" s="126"/>
    </row>
    <row r="1035" spans="1:7" ht="12" hidden="1">
      <c r="A1035" s="138" t="s">
        <v>902</v>
      </c>
      <c r="B1035" s="138"/>
      <c r="C1035" s="139">
        <v>0</v>
      </c>
      <c r="D1035" s="154"/>
      <c r="E1035" s="26"/>
      <c r="F1035" s="26"/>
    </row>
    <row r="1036" spans="1:7" ht="12" hidden="1">
      <c r="A1036" s="138" t="s">
        <v>903</v>
      </c>
      <c r="B1036" s="138"/>
      <c r="C1036" s="139">
        <v>0</v>
      </c>
      <c r="D1036" s="154"/>
      <c r="E1036" s="26"/>
      <c r="F1036" s="126"/>
    </row>
    <row r="1037" spans="1:7" ht="12" hidden="1">
      <c r="A1037" s="138" t="s">
        <v>904</v>
      </c>
      <c r="B1037" s="138"/>
      <c r="C1037" s="139">
        <v>16201744.279999997</v>
      </c>
      <c r="D1037" s="154"/>
      <c r="E1037" s="26"/>
      <c r="F1037" s="126"/>
    </row>
    <row r="1038" spans="1:7" ht="12" hidden="1">
      <c r="A1038" s="138" t="s">
        <v>905</v>
      </c>
      <c r="B1038" s="138"/>
      <c r="C1038" s="139">
        <v>0</v>
      </c>
      <c r="D1038" s="154"/>
      <c r="E1038" s="26"/>
      <c r="F1038" s="126"/>
      <c r="G1038" s="155"/>
    </row>
    <row r="1039" spans="1:7" ht="12" hidden="1">
      <c r="A1039" s="138" t="s">
        <v>906</v>
      </c>
      <c r="B1039" s="138"/>
      <c r="C1039" s="139">
        <v>0</v>
      </c>
      <c r="D1039" s="154"/>
      <c r="E1039" s="26"/>
      <c r="F1039" s="126"/>
      <c r="G1039" s="155"/>
    </row>
    <row r="1040" spans="1:7" ht="15" hidden="1">
      <c r="A1040" s="138" t="s">
        <v>907</v>
      </c>
      <c r="B1040" s="138"/>
      <c r="C1040" s="139">
        <v>0</v>
      </c>
      <c r="D1040" s="154"/>
      <c r="E1040" s="26"/>
      <c r="F1040" s="156"/>
    </row>
    <row r="1041" spans="1:6" ht="12" hidden="1">
      <c r="A1041" s="138" t="s">
        <v>908</v>
      </c>
      <c r="B1041" s="138"/>
      <c r="C1041" s="139">
        <v>0</v>
      </c>
      <c r="D1041" s="154"/>
      <c r="E1041" s="26"/>
      <c r="F1041" s="26"/>
    </row>
    <row r="1042" spans="1:6" ht="12" hidden="1">
      <c r="A1042" s="138" t="s">
        <v>909</v>
      </c>
      <c r="B1042" s="138"/>
      <c r="C1042" s="139">
        <v>0</v>
      </c>
      <c r="D1042" s="154"/>
      <c r="E1042" s="26"/>
      <c r="F1042" s="26"/>
    </row>
    <row r="1043" spans="1:6" ht="12.75" hidden="1" customHeight="1">
      <c r="A1043" s="138" t="s">
        <v>910</v>
      </c>
      <c r="B1043" s="138"/>
      <c r="C1043" s="139">
        <v>2631351.2999999998</v>
      </c>
      <c r="D1043" s="154"/>
      <c r="E1043" s="26"/>
      <c r="F1043" s="26"/>
    </row>
    <row r="1044" spans="1:6" ht="12" hidden="1">
      <c r="A1044" s="157" t="s">
        <v>911</v>
      </c>
      <c r="B1044" s="158"/>
      <c r="C1044" s="139">
        <v>5316368.1720000012</v>
      </c>
      <c r="D1044" s="154"/>
      <c r="E1044" s="26"/>
      <c r="F1044" s="26"/>
    </row>
    <row r="1045" spans="1:6" ht="12" hidden="1">
      <c r="A1045" s="134"/>
      <c r="B1045" s="134"/>
      <c r="C1045" s="132"/>
      <c r="D1045" s="132"/>
      <c r="E1045" s="26"/>
      <c r="F1045" s="26"/>
    </row>
    <row r="1046" spans="1:6" ht="12" hidden="1">
      <c r="A1046" s="151" t="s">
        <v>912</v>
      </c>
      <c r="B1046" s="151"/>
      <c r="C1046" s="152"/>
      <c r="D1046" s="153">
        <f>SUM(C1046:C1053)</f>
        <v>49207699.110000007</v>
      </c>
      <c r="E1046" s="26"/>
      <c r="F1046" s="26"/>
    </row>
    <row r="1047" spans="1:6" ht="12" hidden="1">
      <c r="A1047" s="138" t="s">
        <v>913</v>
      </c>
      <c r="B1047" s="138"/>
      <c r="C1047" s="139">
        <v>4879499.2699999996</v>
      </c>
      <c r="D1047" s="154"/>
      <c r="E1047" s="26"/>
      <c r="F1047" s="26"/>
    </row>
    <row r="1048" spans="1:6" ht="12" hidden="1">
      <c r="A1048" s="138" t="s">
        <v>914</v>
      </c>
      <c r="B1048" s="138"/>
      <c r="C1048" s="139">
        <v>0</v>
      </c>
      <c r="D1048" s="154"/>
      <c r="E1048" s="26"/>
      <c r="F1048" s="26"/>
    </row>
    <row r="1049" spans="1:6" ht="12" hidden="1">
      <c r="A1049" s="138" t="s">
        <v>915</v>
      </c>
      <c r="B1049" s="138"/>
      <c r="C1049" s="139">
        <v>32413133.210000001</v>
      </c>
      <c r="D1049" s="154"/>
      <c r="E1049" s="26"/>
      <c r="F1049" s="26"/>
    </row>
    <row r="1050" spans="1:6" ht="12" hidden="1">
      <c r="A1050" s="138" t="s">
        <v>916</v>
      </c>
      <c r="B1050" s="138"/>
      <c r="C1050" s="139">
        <v>0</v>
      </c>
      <c r="D1050" s="154"/>
      <c r="E1050" s="26"/>
      <c r="F1050" s="26"/>
    </row>
    <row r="1051" spans="1:6" ht="12" hidden="1">
      <c r="A1051" s="138" t="s">
        <v>917</v>
      </c>
      <c r="B1051" s="138"/>
      <c r="C1051" s="139">
        <v>0</v>
      </c>
      <c r="D1051" s="154"/>
      <c r="E1051" s="26"/>
      <c r="F1051" s="26"/>
    </row>
    <row r="1052" spans="1:6" ht="12" hidden="1">
      <c r="A1052" s="138" t="s">
        <v>918</v>
      </c>
      <c r="B1052" s="138"/>
      <c r="C1052" s="139">
        <v>0</v>
      </c>
      <c r="D1052" s="154"/>
      <c r="E1052" s="26"/>
      <c r="F1052" s="26"/>
    </row>
    <row r="1053" spans="1:6" ht="12" hidden="1">
      <c r="A1053" s="157" t="s">
        <v>919</v>
      </c>
      <c r="B1053" s="158"/>
      <c r="C1053" s="139">
        <v>11915066.630000001</v>
      </c>
      <c r="D1053" s="154"/>
      <c r="E1053" s="26"/>
      <c r="F1053" s="26"/>
    </row>
    <row r="1054" spans="1:6" ht="12" hidden="1">
      <c r="A1054" s="134"/>
      <c r="B1054" s="134"/>
      <c r="C1054" s="132"/>
      <c r="D1054" s="132"/>
      <c r="E1054" s="26"/>
      <c r="F1054" s="26"/>
    </row>
    <row r="1055" spans="1:6" ht="12" hidden="1">
      <c r="A1055" s="159" t="s">
        <v>920</v>
      </c>
      <c r="D1055" s="149">
        <f>+D1025-D1027+D1046</f>
        <v>90505958.037999988</v>
      </c>
      <c r="E1055" s="126"/>
      <c r="F1055" s="126"/>
    </row>
    <row r="1056" spans="1:6" hidden="1">
      <c r="E1056" s="160"/>
      <c r="F1056" s="26"/>
    </row>
    <row r="1057" spans="1:6" hidden="1">
      <c r="E1057" s="26"/>
      <c r="F1057" s="26"/>
    </row>
    <row r="1058" spans="1:6" hidden="1">
      <c r="E1058" s="161"/>
      <c r="F1058" s="26"/>
    </row>
    <row r="1059" spans="1:6" hidden="1">
      <c r="E1059" s="26"/>
      <c r="F1059" s="26"/>
    </row>
    <row r="1060" spans="1:6" ht="12.75" hidden="1">
      <c r="A1060" s="18" t="s">
        <v>921</v>
      </c>
      <c r="B1060" s="18"/>
      <c r="C1060" s="18"/>
      <c r="D1060" s="18"/>
      <c r="E1060" s="18"/>
      <c r="F1060" s="26"/>
    </row>
    <row r="1061" spans="1:6" ht="12.75" hidden="1">
      <c r="A1061" s="162"/>
      <c r="B1061" s="162"/>
      <c r="C1061" s="162"/>
      <c r="D1061" s="162"/>
      <c r="E1061" s="162"/>
      <c r="F1061" s="26"/>
    </row>
    <row r="1062" spans="1:6" ht="12.75" hidden="1">
      <c r="A1062" s="162"/>
      <c r="B1062" s="162"/>
      <c r="C1062" s="162"/>
      <c r="D1062" s="162"/>
      <c r="E1062" s="162"/>
      <c r="F1062" s="26"/>
    </row>
    <row r="1063" spans="1:6" ht="21" hidden="1" customHeight="1">
      <c r="A1063" s="63" t="s">
        <v>922</v>
      </c>
      <c r="B1063" s="64" t="s">
        <v>273</v>
      </c>
      <c r="C1063" s="95" t="s">
        <v>274</v>
      </c>
      <c r="D1063" s="95" t="s">
        <v>275</v>
      </c>
      <c r="E1063" s="26"/>
      <c r="F1063" s="26"/>
    </row>
    <row r="1064" spans="1:6" ht="15" hidden="1">
      <c r="A1064" s="58" t="s">
        <v>923</v>
      </c>
      <c r="B1064" s="163"/>
      <c r="C1064" s="107">
        <v>438115778</v>
      </c>
      <c r="D1064" s="107">
        <f>+C1064-B1064</f>
        <v>438115778</v>
      </c>
      <c r="E1064" s="26"/>
      <c r="F1064" s="26"/>
    </row>
    <row r="1065" spans="1:6" ht="15" hidden="1">
      <c r="A1065" s="35" t="s">
        <v>924</v>
      </c>
      <c r="B1065" s="164"/>
      <c r="C1065" s="109">
        <v>294425652.79000002</v>
      </c>
      <c r="D1065" s="109">
        <f>+C1065-B1065</f>
        <v>294425652.79000002</v>
      </c>
      <c r="E1065" s="26"/>
      <c r="F1065" s="26"/>
    </row>
    <row r="1066" spans="1:6" ht="15" hidden="1">
      <c r="A1066" s="35" t="s">
        <v>925</v>
      </c>
      <c r="B1066" s="164"/>
      <c r="C1066" s="109">
        <v>0</v>
      </c>
      <c r="D1066" s="109">
        <f t="shared" ref="D1066:D1075" si="14">+C1066-B1066</f>
        <v>0</v>
      </c>
      <c r="E1066" s="26"/>
      <c r="F1066" s="26"/>
    </row>
    <row r="1067" spans="1:6" ht="15" hidden="1">
      <c r="A1067" s="35" t="s">
        <v>926</v>
      </c>
      <c r="B1067" s="164"/>
      <c r="C1067" s="109">
        <v>2204380.09</v>
      </c>
      <c r="D1067" s="109">
        <f t="shared" si="14"/>
        <v>2204380.09</v>
      </c>
      <c r="E1067" s="26"/>
      <c r="F1067" s="26"/>
    </row>
    <row r="1068" spans="1:6" ht="15" hidden="1">
      <c r="A1068" s="35" t="s">
        <v>927</v>
      </c>
      <c r="B1068" s="164"/>
      <c r="C1068" s="109">
        <v>141485745.12</v>
      </c>
      <c r="D1068" s="109">
        <f t="shared" si="14"/>
        <v>141485745.12</v>
      </c>
      <c r="E1068" s="26"/>
      <c r="F1068" s="26"/>
    </row>
    <row r="1069" spans="1:6" ht="15" hidden="1">
      <c r="A1069" s="35" t="s">
        <v>928</v>
      </c>
      <c r="B1069" s="164"/>
      <c r="C1069" s="109">
        <v>415128825.70999998</v>
      </c>
      <c r="D1069" s="109">
        <f t="shared" si="14"/>
        <v>415128825.70999998</v>
      </c>
      <c r="E1069" s="26"/>
      <c r="F1069" s="26"/>
    </row>
    <row r="1070" spans="1:6" ht="15" hidden="1">
      <c r="A1070" s="35" t="s">
        <v>929</v>
      </c>
      <c r="B1070" s="164"/>
      <c r="C1070" s="109">
        <v>343508220.69</v>
      </c>
      <c r="D1070" s="109">
        <f t="shared" si="14"/>
        <v>343508220.69</v>
      </c>
      <c r="E1070" s="26"/>
      <c r="F1070" s="26"/>
    </row>
    <row r="1071" spans="1:6" ht="15" hidden="1">
      <c r="A1071" s="35" t="s">
        <v>930</v>
      </c>
      <c r="B1071" s="164"/>
      <c r="C1071" s="109">
        <v>0</v>
      </c>
      <c r="D1071" s="109">
        <f t="shared" si="14"/>
        <v>0</v>
      </c>
      <c r="E1071" s="26"/>
      <c r="F1071" s="26"/>
    </row>
    <row r="1072" spans="1:6" ht="15" hidden="1">
      <c r="A1072" s="35" t="s">
        <v>931</v>
      </c>
      <c r="B1072" s="164"/>
      <c r="C1072" s="109">
        <v>6140372.6900000004</v>
      </c>
      <c r="D1072" s="109">
        <f t="shared" si="14"/>
        <v>6140372.6900000004</v>
      </c>
      <c r="E1072" s="26"/>
      <c r="F1072" s="26"/>
    </row>
    <row r="1073" spans="1:6" ht="15" hidden="1">
      <c r="A1073" s="35" t="s">
        <v>932</v>
      </c>
      <c r="B1073" s="164"/>
      <c r="C1073" s="109">
        <v>1388519.37</v>
      </c>
      <c r="D1073" s="109">
        <f t="shared" si="14"/>
        <v>1388519.37</v>
      </c>
      <c r="E1073" s="26"/>
      <c r="F1073" s="26"/>
    </row>
    <row r="1074" spans="1:6" ht="15" hidden="1">
      <c r="A1074" s="35" t="s">
        <v>933</v>
      </c>
      <c r="B1074" s="164"/>
      <c r="C1074" s="109">
        <v>0</v>
      </c>
      <c r="D1074" s="109">
        <f t="shared" si="14"/>
        <v>0</v>
      </c>
      <c r="E1074" s="26"/>
      <c r="F1074" s="26"/>
    </row>
    <row r="1075" spans="1:6" ht="15" hidden="1">
      <c r="A1075" s="38" t="s">
        <v>934</v>
      </c>
      <c r="B1075" s="164"/>
      <c r="C1075" s="109">
        <v>64091712.960000001</v>
      </c>
      <c r="D1075" s="109">
        <f t="shared" si="14"/>
        <v>64091712.960000001</v>
      </c>
      <c r="E1075" s="26"/>
      <c r="F1075" s="26"/>
    </row>
    <row r="1076" spans="1:6" ht="21" hidden="1" customHeight="1">
      <c r="B1076" s="33">
        <f>+SUM(B1064:B1075)</f>
        <v>0</v>
      </c>
      <c r="C1076" s="33">
        <f t="shared" ref="C1076:D1076" si="15">+SUM(C1064:C1075)</f>
        <v>1706489207.4200001</v>
      </c>
      <c r="D1076" s="33">
        <f t="shared" si="15"/>
        <v>1706489207.4200001</v>
      </c>
      <c r="E1076" s="26"/>
      <c r="F1076" s="26"/>
    </row>
    <row r="1077" spans="1:6" hidden="1">
      <c r="E1077" s="26"/>
      <c r="F1077" s="26"/>
    </row>
    <row r="1078" spans="1:6" hidden="1">
      <c r="E1078" s="26"/>
      <c r="F1078" s="26"/>
    </row>
    <row r="1079" spans="1:6" hidden="1">
      <c r="E1079" s="26"/>
      <c r="F1079" s="26"/>
    </row>
    <row r="1080" spans="1:6" hidden="1">
      <c r="E1080" s="26"/>
      <c r="F1080" s="26"/>
    </row>
    <row r="1081" spans="1:6" hidden="1">
      <c r="E1081" s="26"/>
      <c r="F1081" s="26"/>
    </row>
    <row r="1082" spans="1:6" ht="12" hidden="1" customHeight="1">
      <c r="E1082" s="26"/>
      <c r="F1082" s="26"/>
    </row>
    <row r="1083" spans="1:6" ht="12" hidden="1">
      <c r="A1083" s="4" t="s">
        <v>935</v>
      </c>
      <c r="B1083" s="119"/>
      <c r="C1083" s="119"/>
      <c r="D1083" s="119"/>
    </row>
    <row r="1084" spans="1:6" ht="12">
      <c r="B1084" s="119"/>
      <c r="C1084" s="119"/>
      <c r="D1084" s="119"/>
    </row>
    <row r="1085" spans="1:6" ht="12">
      <c r="B1085" s="119"/>
      <c r="C1085" s="119"/>
      <c r="D1085" s="119"/>
    </row>
    <row r="1086" spans="1:6">
      <c r="F1086" s="26"/>
    </row>
    <row r="1087" spans="1:6" ht="12">
      <c r="A1087" s="165"/>
      <c r="B1087" s="119"/>
      <c r="C1087" s="165"/>
      <c r="D1087" s="165"/>
      <c r="E1087" s="166"/>
      <c r="F1087" s="166"/>
    </row>
    <row r="1088" spans="1:6" ht="12">
      <c r="A1088" s="167" t="s">
        <v>936</v>
      </c>
      <c r="B1088" s="119"/>
      <c r="C1088" s="168" t="s">
        <v>937</v>
      </c>
      <c r="D1088" s="168"/>
      <c r="E1088" s="26"/>
      <c r="F1088" s="169"/>
    </row>
    <row r="1089" spans="1:6" ht="12">
      <c r="A1089" s="167" t="s">
        <v>938</v>
      </c>
      <c r="B1089" s="119"/>
      <c r="C1089" s="170" t="s">
        <v>939</v>
      </c>
      <c r="D1089" s="170"/>
      <c r="E1089" s="171"/>
      <c r="F1089" s="171"/>
    </row>
    <row r="1090" spans="1:6" ht="12">
      <c r="A1090" s="119"/>
      <c r="B1090" s="119"/>
      <c r="C1090" s="119"/>
      <c r="D1090" s="119"/>
      <c r="E1090" s="119"/>
      <c r="F1090" s="119"/>
    </row>
    <row r="1091" spans="1:6" ht="12">
      <c r="A1091" s="119"/>
      <c r="B1091" s="119"/>
      <c r="C1091" s="119"/>
      <c r="D1091" s="119"/>
      <c r="E1091" s="119"/>
      <c r="F1091" s="119"/>
    </row>
    <row r="1095" spans="1:6" ht="12.75" customHeight="1"/>
    <row r="1098" spans="1:6" ht="12.75" customHeight="1"/>
  </sheetData>
  <mergeCells count="69">
    <mergeCell ref="A1060:E1060"/>
    <mergeCell ref="C1088:D1088"/>
    <mergeCell ref="C1089:D1089"/>
    <mergeCell ref="A1049:B1049"/>
    <mergeCell ref="A1050:B1050"/>
    <mergeCell ref="A1051:B1051"/>
    <mergeCell ref="A1052:B1052"/>
    <mergeCell ref="A1053:B1053"/>
    <mergeCell ref="A1054:B1054"/>
    <mergeCell ref="A1043:B1043"/>
    <mergeCell ref="A1044:B1044"/>
    <mergeCell ref="A1045:B1045"/>
    <mergeCell ref="A1046:B1046"/>
    <mergeCell ref="A1047:B1047"/>
    <mergeCell ref="A1048:B1048"/>
    <mergeCell ref="A1037:B1037"/>
    <mergeCell ref="A1038:B1038"/>
    <mergeCell ref="A1039:B1039"/>
    <mergeCell ref="A1040:B1040"/>
    <mergeCell ref="A1041:B1041"/>
    <mergeCell ref="A1042:B1042"/>
    <mergeCell ref="A1031:B1031"/>
    <mergeCell ref="A1032:B1032"/>
    <mergeCell ref="A1033:B1033"/>
    <mergeCell ref="A1034:B1034"/>
    <mergeCell ref="A1035:B1035"/>
    <mergeCell ref="A1036:B1036"/>
    <mergeCell ref="A1025:B1025"/>
    <mergeCell ref="A1026:B1026"/>
    <mergeCell ref="A1027:B1027"/>
    <mergeCell ref="A1028:B1028"/>
    <mergeCell ref="A1029:B1029"/>
    <mergeCell ref="A1030:B1030"/>
    <mergeCell ref="A1017:B1017"/>
    <mergeCell ref="A1018:B1018"/>
    <mergeCell ref="A1019:B1019"/>
    <mergeCell ref="A1022:D1022"/>
    <mergeCell ref="A1023:D1023"/>
    <mergeCell ref="A1024:D1024"/>
    <mergeCell ref="A1011:B1011"/>
    <mergeCell ref="A1012:B1012"/>
    <mergeCell ref="A1013:B1013"/>
    <mergeCell ref="A1014:B1014"/>
    <mergeCell ref="A1015:B1015"/>
    <mergeCell ref="A1016:B1016"/>
    <mergeCell ref="A1005:B1005"/>
    <mergeCell ref="A1006:B1006"/>
    <mergeCell ref="A1007:B1007"/>
    <mergeCell ref="A1008:B1008"/>
    <mergeCell ref="A1009:B1009"/>
    <mergeCell ref="A1010:B1010"/>
    <mergeCell ref="D935:E935"/>
    <mergeCell ref="A999:D999"/>
    <mergeCell ref="A1001:D1001"/>
    <mergeCell ref="A1002:D1002"/>
    <mergeCell ref="A1003:D1003"/>
    <mergeCell ref="A1004:B1004"/>
    <mergeCell ref="C803:D803"/>
    <mergeCell ref="C810:D810"/>
    <mergeCell ref="C817:D817"/>
    <mergeCell ref="C829:D829"/>
    <mergeCell ref="C839:D839"/>
    <mergeCell ref="D921:F921"/>
    <mergeCell ref="A1:E1"/>
    <mergeCell ref="A2:F2"/>
    <mergeCell ref="A3:F3"/>
    <mergeCell ref="A8:E8"/>
    <mergeCell ref="C292:D292"/>
    <mergeCell ref="C790:D790"/>
  </mergeCells>
  <dataValidations count="4">
    <dataValidation allowBlank="1" showInputMessage="1" showErrorMessage="1" prompt="Especificar origen de dicho recurso: Federal, Estatal, Municipal, Particulares." sqref="C787 C793 C806"/>
    <dataValidation allowBlank="1" showInputMessage="1" showErrorMessage="1" prompt="Características cualitativas significativas que les impacten financieramente." sqref="C671:D671 D787 D793 D806"/>
    <dataValidation allowBlank="1" showInputMessage="1" showErrorMessage="1" prompt="Corresponde al número de la cuenta de acuerdo al Plan de Cuentas emitido por el CONAC (DOF 22/11/2010)." sqref="A671"/>
    <dataValidation allowBlank="1" showInputMessage="1" showErrorMessage="1" prompt="Saldo final del periodo que corresponde la cuenta pública presentada (mensual:  enero, febrero, marzo, etc.; trimestral: 1er, 2do, 3ro. o 4to.)." sqref="B671 B787 B793 B806"/>
  </dataValidations>
  <pageMargins left="0.70866141732283472" right="0.70866141732283472" top="0.38" bottom="0.74803149606299213" header="0.31496062992125984" footer="0.31496062992125984"/>
  <pageSetup scale="52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2017-07-11T21:51:33Z</cp:lastPrinted>
  <dcterms:created xsi:type="dcterms:W3CDTF">2017-07-11T21:50:10Z</dcterms:created>
  <dcterms:modified xsi:type="dcterms:W3CDTF">2017-07-11T21:51:41Z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